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centeno\Downloads\"/>
    </mc:Choice>
  </mc:AlternateContent>
  <xr:revisionPtr revIDLastSave="0" documentId="13_ncr:1_{5FC08737-16CE-49D5-B4BE-A8FD48275F54}" xr6:coauthVersionLast="47" xr6:coauthVersionMax="47" xr10:uidLastSave="{00000000-0000-0000-0000-000000000000}"/>
  <bookViews>
    <workbookView xWindow="2340" yWindow="720" windowWidth="14460" windowHeight="15480" xr2:uid="{9260F318-3AF4-4F69-87C3-1EF70AEC41E5}"/>
  </bookViews>
  <sheets>
    <sheet name="8.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" i="2" l="1"/>
  <c r="S6" i="2"/>
  <c r="T6" i="2"/>
  <c r="U6" i="2"/>
  <c r="V6" i="2"/>
  <c r="N8" i="2"/>
  <c r="N13" i="2"/>
  <c r="O13" i="2"/>
  <c r="O6" i="2" s="1"/>
  <c r="N18" i="2"/>
  <c r="P25" i="2"/>
  <c r="R25" i="2"/>
  <c r="S25" i="2"/>
  <c r="T25" i="2"/>
  <c r="P45" i="2"/>
  <c r="R45" i="2"/>
  <c r="T45" i="2"/>
  <c r="P67" i="2"/>
  <c r="Q67" i="2"/>
  <c r="R67" i="2"/>
  <c r="S67" i="2"/>
  <c r="T67" i="2"/>
  <c r="P74" i="2"/>
  <c r="S74" i="2"/>
  <c r="T74" i="2"/>
  <c r="S75" i="2"/>
  <c r="T75" i="2"/>
  <c r="P96" i="2"/>
  <c r="P6" i="2" s="1"/>
  <c r="R96" i="2"/>
  <c r="R6" i="2" s="1"/>
  <c r="S96" i="2"/>
  <c r="T96" i="2"/>
</calcChain>
</file>

<file path=xl/sharedStrings.xml><?xml version="1.0" encoding="utf-8"?>
<sst xmlns="http://schemas.openxmlformats.org/spreadsheetml/2006/main" count="546" uniqueCount="102">
  <si>
    <t xml:space="preserve">    (Casos registrados)</t>
  </si>
  <si>
    <t>Tipo de delito</t>
  </si>
  <si>
    <t>Total</t>
  </si>
  <si>
    <t>Delitos contra la vida, el cuerpo y la salud</t>
  </si>
  <si>
    <t xml:space="preserve">   Homicidio</t>
  </si>
  <si>
    <t xml:space="preserve">   Aborto</t>
  </si>
  <si>
    <t xml:space="preserve">   Lesiones</t>
  </si>
  <si>
    <t xml:space="preserve">   Otros 1/</t>
  </si>
  <si>
    <t xml:space="preserve"> Delitos contra la familia</t>
  </si>
  <si>
    <t xml:space="preserve">   Atentado contra la patria potestad</t>
  </si>
  <si>
    <t xml:space="preserve">   Omisión de asistencia familiar</t>
  </si>
  <si>
    <t>-</t>
  </si>
  <si>
    <t xml:space="preserve">   Matrimonio ilegal</t>
  </si>
  <si>
    <t xml:space="preserve">   Contra el estado civil</t>
  </si>
  <si>
    <t>Delitos contra la libertad</t>
  </si>
  <si>
    <t xml:space="preserve">   Violación a la libertad personal</t>
  </si>
  <si>
    <t xml:space="preserve">   Violación a la intimidad</t>
  </si>
  <si>
    <t xml:space="preserve">   Violación de domicilio</t>
  </si>
  <si>
    <t xml:space="preserve">   Violación a la libertad sexual</t>
  </si>
  <si>
    <t xml:space="preserve">   Proxenetismo</t>
  </si>
  <si>
    <t>…</t>
  </si>
  <si>
    <t xml:space="preserve">   Ofensa al pudor público</t>
  </si>
  <si>
    <t xml:space="preserve">   Otros 2/</t>
  </si>
  <si>
    <t xml:space="preserve"> Delitos contra el patrimonio</t>
  </si>
  <si>
    <t>Hurto</t>
  </si>
  <si>
    <t>Robo</t>
  </si>
  <si>
    <t>Apropiación ilícita</t>
  </si>
  <si>
    <t>Receptación</t>
  </si>
  <si>
    <t>Estafas y otras defraudaciones</t>
  </si>
  <si>
    <t>Fraude en la Administración de personas jurídicas</t>
  </si>
  <si>
    <t xml:space="preserve"> -</t>
  </si>
  <si>
    <t>Extorsión</t>
  </si>
  <si>
    <t>Usurpación 3/</t>
  </si>
  <si>
    <t>Abigeato</t>
  </si>
  <si>
    <t>Daños simples y agravados</t>
  </si>
  <si>
    <t>Delitos Informáticos</t>
  </si>
  <si>
    <t>Delitos contra el orden económico</t>
  </si>
  <si>
    <t>Acaparamiento, especulación y adulteración</t>
  </si>
  <si>
    <t>Desempeño de actividades no autorizadas</t>
  </si>
  <si>
    <t>Venta ilegal de mercaderías 4/</t>
  </si>
  <si>
    <t>Negociación de bienes destinados a donac.</t>
  </si>
  <si>
    <t>Función ilegal de casinos de juego</t>
  </si>
  <si>
    <t>Lucro indebido en importaciones</t>
  </si>
  <si>
    <t>Otros 5/</t>
  </si>
  <si>
    <t>Delitos contra el orden financiero y monetario</t>
  </si>
  <si>
    <r>
      <t xml:space="preserve">   </t>
    </r>
    <r>
      <rPr>
        <sz val="10"/>
        <rFont val="Arial Narrow"/>
        <family val="2"/>
      </rPr>
      <t>Delito financiero</t>
    </r>
  </si>
  <si>
    <r>
      <t xml:space="preserve">   </t>
    </r>
    <r>
      <rPr>
        <sz val="10"/>
        <rFont val="Arial Narrow"/>
        <family val="2"/>
      </rPr>
      <t>Delito monetario</t>
    </r>
  </si>
  <si>
    <t xml:space="preserve"> Delitos tributarios</t>
  </si>
  <si>
    <t xml:space="preserve">   Contrabando</t>
  </si>
  <si>
    <t xml:space="preserve">   Elaboración clandestina de productos</t>
  </si>
  <si>
    <t xml:space="preserve">   Otros</t>
  </si>
  <si>
    <t>Conclusión.</t>
  </si>
  <si>
    <t xml:space="preserve"> Delitos contra la seguridad pública</t>
  </si>
  <si>
    <t xml:space="preserve">Peligro común </t>
  </si>
  <si>
    <t>La salud pública</t>
  </si>
  <si>
    <t xml:space="preserve">Tráfico ilícito de droga </t>
  </si>
  <si>
    <t>Microcomercialización de droga</t>
  </si>
  <si>
    <t>Tenencia ilegal de armas</t>
  </si>
  <si>
    <t>Orden migratorio</t>
  </si>
  <si>
    <t>Otros 6/</t>
  </si>
  <si>
    <t>Delitos ambientales</t>
  </si>
  <si>
    <t>Delitos de contaminación</t>
  </si>
  <si>
    <t>Tráfico ilegal de especies de flora y fauna silvestre</t>
  </si>
  <si>
    <t>Delitos contra los bosques o formaciones boscosas</t>
  </si>
  <si>
    <t>Otros 7/</t>
  </si>
  <si>
    <t xml:space="preserve"> Delitos contra la tranquilidad pública</t>
  </si>
  <si>
    <t>Disturbios (simple y agravada)</t>
  </si>
  <si>
    <t>Terrorismo - Apología (simple y agravada)</t>
  </si>
  <si>
    <t>Asociación ilícita</t>
  </si>
  <si>
    <t>Otros 8/</t>
  </si>
  <si>
    <t xml:space="preserve"> Delitos contra la humanidad </t>
  </si>
  <si>
    <t>Genocidio</t>
  </si>
  <si>
    <t>Desaparición forzada</t>
  </si>
  <si>
    <t>Discriminación</t>
  </si>
  <si>
    <t>Tortura / manipulación genética</t>
  </si>
  <si>
    <t xml:space="preserve">Delitos contra la administración pública </t>
  </si>
  <si>
    <r>
      <t xml:space="preserve"> </t>
    </r>
    <r>
      <rPr>
        <sz val="10"/>
        <rFont val="Arial Narrow"/>
        <family val="2"/>
      </rPr>
      <t xml:space="preserve">  Cometidos por particulares</t>
    </r>
  </si>
  <si>
    <t xml:space="preserve">   Cometidos por Funcionarios Públicos</t>
  </si>
  <si>
    <t xml:space="preserve">   Contra la Administración de Justicia</t>
  </si>
  <si>
    <t xml:space="preserve">   Contra la Administración Pública</t>
  </si>
  <si>
    <t xml:space="preserve"> Delitos contra la fe pública</t>
  </si>
  <si>
    <t>Falsificación de documentos en general</t>
  </si>
  <si>
    <t>Falsificación de sellos,timbres y marcas oficiales</t>
  </si>
  <si>
    <t>Disposiciones comunes</t>
  </si>
  <si>
    <t>Posesión de instrumentos de falsificación</t>
  </si>
  <si>
    <t>Contra el pandillaje pernicioso</t>
  </si>
  <si>
    <t>Posesión de arma de guerra</t>
  </si>
  <si>
    <t>Organización criminal</t>
  </si>
  <si>
    <t>Otros delitos 9/</t>
  </si>
  <si>
    <t>1/ Exponer al peligro o abandono de personas en peligro.</t>
  </si>
  <si>
    <t>2/ Violación del secreto de las comunicaciones, violación del secreto profesional, violación de la libertad de reunión, atentado contra la libertad de trabajo y asociación; y violación de la libertad de expresión.</t>
  </si>
  <si>
    <t>3/ En el año 2017, incluye al delito de extorsión.</t>
  </si>
  <si>
    <t>4/ Venta ilegal de mercaderías del año 2017 está incluido en otros delitos contra el orden económicos.</t>
  </si>
  <si>
    <t>5/ Incluye abuso poder económico, desempeño de actividades no autorizadas y otros delitos económicos.</t>
  </si>
  <si>
    <t>Delitos ambientales entraron en vigencia el 2017, así que apartir del 2018 hay cifras de detenidos por este delito.</t>
  </si>
  <si>
    <t>7/ Incluye delito contra la alteración de ambiente o paisaje; y otros delitos ambientales.</t>
  </si>
  <si>
    <t>8/ Incluye delito sobre organización criminal y ofensas a la memoria de los muertos</t>
  </si>
  <si>
    <t>9/ Comprende contra el honor, contra la confianza y buena fe en los negocios, contra los derechos intelectuales, contra el patrimonio cultural, contra el Estado y la Defensa Nacional, contra los Poderes del Estado y Orden Constitucional; y contra la voluntad popular.</t>
  </si>
  <si>
    <t>Fuente: Ministerio del Interior (MININTER) - Oficina de Planeamiento y Estadística.</t>
  </si>
  <si>
    <t>6/ Incluye delito contra los medios de transporte, comunicación y otros servicios públicos; también delito contra el orden migratorio para el año 2017, por último, delito contra la salud pública para el año 2017.</t>
  </si>
  <si>
    <t xml:space="preserve">    Continúa…</t>
  </si>
  <si>
    <t>PERSONAS DETENIDAS POR COMISIÓN DE DELITOS (FLAGRANCIA), SEGÚN TIPO DE DELITO, 2018 - 2024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</si>
</sst>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\ \ ##0"/>
    <numFmt numFmtId="165" formatCode="###\ ###"/>
    <numFmt numFmtId="166" formatCode="##\ ##0"/>
  </numFmts>
  <fonts count="12" x14ac:knownFonts="1">
    <font>
      <sz val="10"/>
      <name val="Arial"/>
    </font>
    <font>
      <b/>
      <sz val="11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7"/>
      <name val="Arial Narrow"/>
      <family val="2"/>
    </font>
    <font>
      <b/>
      <sz val="10"/>
      <name val="Arial Narrow"/>
      <family val="2"/>
    </font>
    <font>
      <sz val="10"/>
      <color rgb="FFFF0000"/>
      <name val="Arial Narrow"/>
      <family val="2"/>
    </font>
    <font>
      <sz val="12"/>
      <name val="Courier"/>
      <family val="3"/>
    </font>
    <font>
      <b/>
      <sz val="8"/>
      <name val="Arial Narrow"/>
      <family val="2"/>
    </font>
    <font>
      <sz val="14"/>
      <name val="Arial Narrow"/>
      <family val="2"/>
    </font>
    <font>
      <sz val="16"/>
      <name val="Arial Narrow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4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33CCCC"/>
      </left>
      <right/>
      <top/>
      <bottom/>
      <diagonal/>
    </border>
    <border>
      <left style="medium">
        <color rgb="FF33CCCC"/>
      </left>
      <right/>
      <top/>
      <bottom style="thin">
        <color auto="1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0" fontId="11" fillId="0" borderId="0"/>
  </cellStyleXfs>
  <cellXfs count="76">
    <xf numFmtId="0" fontId="0" fillId="0" borderId="0" xfId="0"/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center" indent="1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vertical="center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164" fontId="5" fillId="3" borderId="0" xfId="0" applyNumberFormat="1" applyFont="1" applyFill="1" applyAlignment="1">
      <alignment horizontal="right" vertical="center" wrapText="1"/>
    </xf>
    <xf numFmtId="0" fontId="6" fillId="2" borderId="0" xfId="0" applyFont="1" applyFill="1" applyAlignment="1">
      <alignment vertical="center"/>
    </xf>
    <xf numFmtId="164" fontId="5" fillId="0" borderId="4" xfId="0" applyNumberFormat="1" applyFont="1" applyBorder="1" applyAlignment="1">
      <alignment horizontal="left" vertical="center"/>
    </xf>
    <xf numFmtId="164" fontId="5" fillId="0" borderId="0" xfId="1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164" fontId="5" fillId="2" borderId="0" xfId="0" applyNumberFormat="1" applyFont="1" applyFill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5" fontId="5" fillId="2" borderId="0" xfId="0" applyNumberFormat="1" applyFont="1" applyFill="1" applyAlignment="1">
      <alignment horizontal="right" indent="1"/>
    </xf>
    <xf numFmtId="165" fontId="5" fillId="2" borderId="0" xfId="0" applyNumberFormat="1" applyFont="1" applyFill="1" applyAlignment="1">
      <alignment horizontal="center" vertical="center"/>
    </xf>
    <xf numFmtId="164" fontId="5" fillId="0" borderId="4" xfId="2" applyNumberFormat="1" applyFont="1" applyBorder="1" applyAlignment="1">
      <alignment horizontal="left" vertical="center" indent="1"/>
    </xf>
    <xf numFmtId="166" fontId="5" fillId="0" borderId="0" xfId="0" applyNumberFormat="1" applyFont="1" applyAlignment="1">
      <alignment horizontal="right" vertical="center"/>
    </xf>
    <xf numFmtId="166" fontId="5" fillId="2" borderId="0" xfId="0" applyNumberFormat="1" applyFont="1" applyFill="1" applyAlignment="1">
      <alignment horizontal="right" vertical="center"/>
    </xf>
    <xf numFmtId="164" fontId="3" fillId="0" borderId="4" xfId="2" applyNumberFormat="1" applyFont="1" applyBorder="1" applyAlignment="1">
      <alignment horizontal="left" vertical="center" indent="2"/>
    </xf>
    <xf numFmtId="164" fontId="3" fillId="0" borderId="0" xfId="1" applyNumberFormat="1" applyFont="1" applyAlignment="1">
      <alignment vertical="center"/>
    </xf>
    <xf numFmtId="166" fontId="3" fillId="0" borderId="0" xfId="0" applyNumberFormat="1" applyFont="1" applyAlignment="1">
      <alignment horizontal="right" vertical="center"/>
    </xf>
    <xf numFmtId="166" fontId="3" fillId="2" borderId="0" xfId="0" applyNumberFormat="1" applyFont="1" applyFill="1" applyAlignment="1">
      <alignment horizontal="right" vertical="center"/>
    </xf>
    <xf numFmtId="164" fontId="0" fillId="0" borderId="0" xfId="0" applyNumberFormat="1"/>
    <xf numFmtId="166" fontId="2" fillId="0" borderId="0" xfId="0" applyNumberFormat="1" applyFont="1" applyAlignment="1">
      <alignment vertical="center"/>
    </xf>
    <xf numFmtId="164" fontId="3" fillId="0" borderId="4" xfId="0" applyNumberFormat="1" applyFont="1" applyBorder="1" applyAlignment="1">
      <alignment horizontal="left" vertical="center" indent="2"/>
    </xf>
    <xf numFmtId="164" fontId="5" fillId="0" borderId="4" xfId="0" applyNumberFormat="1" applyFont="1" applyBorder="1" applyAlignment="1">
      <alignment horizontal="left" vertical="center" indent="1"/>
    </xf>
    <xf numFmtId="164" fontId="3" fillId="0" borderId="4" xfId="2" applyNumberFormat="1" applyFont="1" applyBorder="1" applyAlignment="1">
      <alignment horizontal="left" vertical="center" indent="3"/>
    </xf>
    <xf numFmtId="164" fontId="8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64" fontId="3" fillId="2" borderId="4" xfId="2" applyNumberFormat="1" applyFont="1" applyFill="1" applyBorder="1" applyAlignment="1">
      <alignment horizontal="left" vertical="center" wrapText="1" indent="3"/>
    </xf>
    <xf numFmtId="164" fontId="5" fillId="0" borderId="4" xfId="2" applyNumberFormat="1" applyFont="1" applyBorder="1" applyAlignment="1">
      <alignment horizontal="left" vertical="center" wrapText="1" indent="1"/>
    </xf>
    <xf numFmtId="164" fontId="5" fillId="0" borderId="4" xfId="2" applyNumberFormat="1" applyFont="1" applyBorder="1" applyAlignment="1">
      <alignment horizontal="left" vertical="center" indent="2"/>
    </xf>
    <xf numFmtId="164" fontId="3" fillId="0" borderId="4" xfId="2" applyNumberFormat="1" applyFont="1" applyBorder="1" applyAlignment="1">
      <alignment horizontal="left" vertical="center" indent="1"/>
    </xf>
    <xf numFmtId="164" fontId="3" fillId="0" borderId="5" xfId="0" applyNumberFormat="1" applyFont="1" applyBorder="1" applyAlignment="1">
      <alignment horizontal="left" vertical="center" indent="3"/>
    </xf>
    <xf numFmtId="164" fontId="3" fillId="0" borderId="6" xfId="1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left" vertical="center" indent="3"/>
    </xf>
    <xf numFmtId="0" fontId="8" fillId="0" borderId="0" xfId="0" applyFont="1" applyAlignment="1">
      <alignment horizontal="left" vertical="center"/>
    </xf>
    <xf numFmtId="0" fontId="3" fillId="2" borderId="0" xfId="0" applyFont="1" applyFill="1" applyAlignment="1">
      <alignment vertical="center"/>
    </xf>
    <xf numFmtId="164" fontId="3" fillId="0" borderId="4" xfId="0" applyNumberFormat="1" applyFont="1" applyBorder="1" applyAlignment="1">
      <alignment horizontal="left" vertical="center" indent="3"/>
    </xf>
    <xf numFmtId="164" fontId="5" fillId="0" borderId="0" xfId="0" applyNumberFormat="1" applyFont="1" applyAlignment="1">
      <alignment horizontal="center" vertical="center"/>
    </xf>
    <xf numFmtId="164" fontId="3" fillId="0" borderId="4" xfId="2" applyNumberFormat="1" applyFont="1" applyBorder="1" applyAlignment="1">
      <alignment horizontal="left" vertical="center" wrapText="1" indent="2"/>
    </xf>
    <xf numFmtId="0" fontId="9" fillId="0" borderId="0" xfId="0" applyFont="1" applyAlignment="1">
      <alignment vertical="center"/>
    </xf>
    <xf numFmtId="164" fontId="5" fillId="0" borderId="4" xfId="0" applyNumberFormat="1" applyFont="1" applyBorder="1" applyAlignment="1">
      <alignment horizontal="left" vertical="center" indent="2"/>
    </xf>
    <xf numFmtId="164" fontId="3" fillId="0" borderId="4" xfId="0" applyNumberFormat="1" applyFont="1" applyBorder="1" applyAlignment="1">
      <alignment horizontal="left" vertical="center" wrapText="1" indent="3"/>
    </xf>
    <xf numFmtId="164" fontId="3" fillId="2" borderId="4" xfId="0" applyNumberFormat="1" applyFont="1" applyFill="1" applyBorder="1" applyAlignment="1">
      <alignment horizontal="left" vertical="center" indent="3"/>
    </xf>
    <xf numFmtId="0" fontId="10" fillId="0" borderId="0" xfId="0" applyFont="1" applyAlignment="1">
      <alignment vertical="center" wrapText="1"/>
    </xf>
    <xf numFmtId="164" fontId="5" fillId="0" borderId="7" xfId="0" applyNumberFormat="1" applyFont="1" applyBorder="1" applyAlignment="1">
      <alignment vertical="center"/>
    </xf>
    <xf numFmtId="164" fontId="5" fillId="0" borderId="0" xfId="0" applyNumberFormat="1" applyFont="1" applyAlignment="1">
      <alignment horizontal="right" vertical="center" wrapText="1"/>
    </xf>
    <xf numFmtId="164" fontId="5" fillId="0" borderId="5" xfId="0" applyNumberFormat="1" applyFont="1" applyBorder="1" applyAlignment="1">
      <alignment horizontal="left" vertical="center"/>
    </xf>
    <xf numFmtId="164" fontId="5" fillId="0" borderId="6" xfId="0" applyNumberFormat="1" applyFont="1" applyBorder="1" applyAlignment="1">
      <alignment horizontal="right" vertical="center" wrapText="1"/>
    </xf>
    <xf numFmtId="164" fontId="5" fillId="0" borderId="6" xfId="0" applyNumberFormat="1" applyFont="1" applyBorder="1" applyAlignment="1">
      <alignment vertical="center"/>
    </xf>
    <xf numFmtId="164" fontId="5" fillId="0" borderId="8" xfId="0" applyNumberFormat="1" applyFont="1" applyBorder="1" applyAlignment="1">
      <alignment vertical="center"/>
    </xf>
    <xf numFmtId="164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justify" vertical="center"/>
    </xf>
    <xf numFmtId="0" fontId="2" fillId="2" borderId="0" xfId="0" applyFont="1" applyFill="1" applyAlignment="1">
      <alignment vertical="center"/>
    </xf>
    <xf numFmtId="0" fontId="8" fillId="2" borderId="0" xfId="3" applyFont="1" applyFill="1" applyAlignment="1">
      <alignment horizontal="left" vertical="center" wrapText="1"/>
    </xf>
    <xf numFmtId="164" fontId="1" fillId="2" borderId="0" xfId="0" applyNumberFormat="1" applyFont="1" applyFill="1" applyAlignment="1">
      <alignment horizontal="left" vertical="center" wrapText="1"/>
    </xf>
    <xf numFmtId="164" fontId="1" fillId="2" borderId="0" xfId="0" applyNumberFormat="1" applyFont="1" applyFill="1" applyAlignment="1">
      <alignment horizontal="left" vertical="center"/>
    </xf>
    <xf numFmtId="164" fontId="2" fillId="0" borderId="0" xfId="0" applyNumberFormat="1" applyFont="1" applyAlignment="1">
      <alignment horizontal="left" vertical="center" wrapText="1"/>
    </xf>
    <xf numFmtId="164" fontId="2" fillId="2" borderId="0" xfId="0" applyNumberFormat="1" applyFont="1" applyFill="1" applyAlignment="1">
      <alignment horizontal="left" vertical="center" wrapText="1"/>
    </xf>
    <xf numFmtId="166" fontId="3" fillId="4" borderId="0" xfId="0" applyNumberFormat="1" applyFont="1" applyFill="1" applyAlignment="1">
      <alignment horizontal="right" vertical="center"/>
    </xf>
    <xf numFmtId="164" fontId="3" fillId="4" borderId="0" xfId="0" applyNumberFormat="1" applyFont="1" applyFill="1" applyAlignment="1">
      <alignment horizontal="right" vertical="center"/>
    </xf>
    <xf numFmtId="164" fontId="3" fillId="4" borderId="0" xfId="0" applyNumberFormat="1" applyFont="1" applyFill="1" applyAlignment="1">
      <alignment vertical="center"/>
    </xf>
    <xf numFmtId="164" fontId="3" fillId="4" borderId="0" xfId="1" applyNumberFormat="1" applyFont="1" applyFill="1" applyAlignment="1">
      <alignment vertical="center"/>
    </xf>
    <xf numFmtId="164" fontId="3" fillId="2" borderId="4" xfId="2" applyNumberFormat="1" applyFont="1" applyFill="1" applyBorder="1" applyAlignment="1">
      <alignment horizontal="left" vertical="center" indent="3"/>
    </xf>
    <xf numFmtId="164" fontId="5" fillId="2" borderId="4" xfId="2" applyNumberFormat="1" applyFont="1" applyFill="1" applyBorder="1" applyAlignment="1">
      <alignment horizontal="left" vertical="center" indent="1"/>
    </xf>
  </cellXfs>
  <cellStyles count="4">
    <cellStyle name="Normal" xfId="0" builtinId="0"/>
    <cellStyle name="Normal_C10-124" xfId="3" xr:uid="{23D5858B-B63C-4CE8-B008-98A8249538E8}"/>
    <cellStyle name="Normal_SERIE DELITOS 95-2002" xfId="2" xr:uid="{961A5A56-8A12-4B70-8F43-06E22C67D632}"/>
    <cellStyle name="Normal_SERIE DET_X_DELITOS 95-2002" xfId="1" xr:uid="{7D6556DB-105C-457E-B017-81795E9F2EE0}"/>
  </cellStyles>
  <dxfs count="0"/>
  <tableStyles count="1" defaultTableStyle="TableStyleMedium2" defaultPivotStyle="PivotStyleLight16">
    <tableStyle name="Invisible" pivot="0" table="0" count="0" xr9:uid="{55DD81C4-3053-4A26-9B0A-35EAAE94934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564C8-B2AB-4FBF-92F1-5FDE52B8665F}">
  <sheetPr>
    <tabColor theme="6" tint="0.59999389629810485"/>
    <pageSetUpPr fitToPage="1"/>
  </sheetPr>
  <dimension ref="A1:AE108"/>
  <sheetViews>
    <sheetView showGridLines="0" tabSelected="1" topLeftCell="A83" zoomScaleNormal="100" zoomScaleSheetLayoutView="100" workbookViewId="0">
      <selection sqref="A1:XFD1"/>
    </sheetView>
  </sheetViews>
  <sheetFormatPr baseColWidth="10" defaultRowHeight="12.75" x14ac:dyDescent="0.2"/>
  <cols>
    <col min="1" max="1" width="36.85546875" style="1" customWidth="1"/>
    <col min="2" max="2" width="8" style="1" hidden="1" customWidth="1"/>
    <col min="3" max="8" width="8.28515625" style="1" hidden="1" customWidth="1"/>
    <col min="9" max="11" width="8.140625" style="1" hidden="1" customWidth="1"/>
    <col min="12" max="15" width="9" style="1" hidden="1" customWidth="1"/>
    <col min="16" max="22" width="9" style="1" customWidth="1"/>
    <col min="23" max="23" width="7.7109375" style="1" customWidth="1"/>
    <col min="24" max="31" width="7.85546875" style="1" customWidth="1"/>
    <col min="32" max="16384" width="11.42578125" style="1"/>
  </cols>
  <sheetData>
    <row r="1" spans="1:31" ht="22.5" customHeight="1" x14ac:dyDescent="0.2">
      <c r="A1" s="66" t="s">
        <v>101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</row>
    <row r="2" spans="1:31" ht="13.5" customHeight="1" x14ac:dyDescent="0.2">
      <c r="A2" s="2" t="s">
        <v>0</v>
      </c>
      <c r="B2" s="3"/>
      <c r="C2" s="3"/>
      <c r="D2" s="3"/>
      <c r="E2" s="3"/>
      <c r="F2" s="4"/>
      <c r="G2" s="4"/>
      <c r="H2" s="4"/>
    </row>
    <row r="3" spans="1:31" ht="9.75" customHeight="1" x14ac:dyDescent="0.2">
      <c r="A3" s="5"/>
      <c r="B3" s="6"/>
      <c r="C3" s="6"/>
      <c r="D3" s="6"/>
      <c r="E3" s="6"/>
    </row>
    <row r="4" spans="1:31" ht="16.5" customHeight="1" x14ac:dyDescent="0.2">
      <c r="A4" s="7" t="s">
        <v>1</v>
      </c>
      <c r="B4" s="8">
        <v>2004</v>
      </c>
      <c r="C4" s="8">
        <v>2005</v>
      </c>
      <c r="D4" s="8">
        <v>2006</v>
      </c>
      <c r="E4" s="8">
        <v>2007</v>
      </c>
      <c r="F4" s="8">
        <v>2008</v>
      </c>
      <c r="G4" s="8">
        <v>2009</v>
      </c>
      <c r="H4" s="8">
        <v>2010</v>
      </c>
      <c r="I4" s="9">
        <v>2011</v>
      </c>
      <c r="J4" s="9">
        <v>2012</v>
      </c>
      <c r="K4" s="9">
        <v>2013</v>
      </c>
      <c r="L4" s="9">
        <v>2014</v>
      </c>
      <c r="M4" s="9">
        <v>2015</v>
      </c>
      <c r="N4" s="9">
        <v>2016</v>
      </c>
      <c r="O4" s="9">
        <v>2017</v>
      </c>
      <c r="P4" s="9">
        <v>2018</v>
      </c>
      <c r="Q4" s="10">
        <v>2019</v>
      </c>
      <c r="R4" s="10">
        <v>2020</v>
      </c>
      <c r="S4" s="10">
        <v>2021</v>
      </c>
      <c r="T4" s="10">
        <v>2022</v>
      </c>
      <c r="U4" s="10">
        <v>2023</v>
      </c>
      <c r="V4" s="10">
        <v>2024</v>
      </c>
    </row>
    <row r="5" spans="1:31" ht="9" customHeight="1" x14ac:dyDescent="0.2">
      <c r="A5" s="11"/>
      <c r="B5" s="12"/>
      <c r="C5" s="12"/>
      <c r="D5" s="12"/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3"/>
      <c r="R5" s="13"/>
      <c r="S5" s="13"/>
      <c r="T5" s="13"/>
      <c r="U5" s="13"/>
      <c r="V5" s="13"/>
    </row>
    <row r="6" spans="1:31" ht="12.95" customHeight="1" x14ac:dyDescent="0.2">
      <c r="A6" s="14" t="s">
        <v>2</v>
      </c>
      <c r="B6" s="15">
        <v>45410</v>
      </c>
      <c r="C6" s="16">
        <v>44272</v>
      </c>
      <c r="D6" s="16">
        <v>48739</v>
      </c>
      <c r="E6" s="16">
        <v>52629</v>
      </c>
      <c r="F6" s="16">
        <v>60053</v>
      </c>
      <c r="G6" s="16">
        <v>66331</v>
      </c>
      <c r="H6" s="16">
        <v>75412</v>
      </c>
      <c r="I6" s="17">
        <v>74597</v>
      </c>
      <c r="J6" s="17">
        <v>92868</v>
      </c>
      <c r="K6" s="17">
        <v>91698</v>
      </c>
      <c r="L6" s="17">
        <v>95265</v>
      </c>
      <c r="M6" s="17">
        <v>96698</v>
      </c>
      <c r="N6" s="17">
        <v>111233</v>
      </c>
      <c r="O6" s="17">
        <f>+O8+O13+O18+O26+O38+O46+O49+O60+O73+O83+O88+O93+O94+O96</f>
        <v>135036</v>
      </c>
      <c r="P6" s="17">
        <f>+P8+P13+P18+P26+P38+P46+P49+P60+P73+P83+P88+P68+P94+P96+P78+P95</f>
        <v>150575</v>
      </c>
      <c r="Q6" s="18">
        <f>+Q8+Q13+Q18+Q26+Q38+Q46+Q49+Q60+Q68+Q73+Q78+Q83+Q88+Q94+Q96+Q95</f>
        <v>162505</v>
      </c>
      <c r="R6" s="18">
        <f>+R8+R13+R18+R26+R38+R46+R49+R60+R68+R73+R78+R83+R88+R94+R96+R95</f>
        <v>178512</v>
      </c>
      <c r="S6" s="18">
        <f>+S8+S13+S18+S26+S38+S46+S49+S60+S68+S73+S78+S83+S88+S94+S96+S95</f>
        <v>173616</v>
      </c>
      <c r="T6" s="18">
        <f>+T8+T13+T18+T26+T38+T46+T49+T60+T68+T73+T78+T83+T88+T94+T96+T95</f>
        <v>195921</v>
      </c>
      <c r="U6" s="18">
        <f>+U8+U13+U18+U26+U38+U46+U49+U60+U68+U73+U78+U83+U88+U94+U96+U95</f>
        <v>215159</v>
      </c>
      <c r="V6" s="18">
        <f>+V8+V13+V18+V26+V38+V46+V49+V60+V68+V73+V78+V83+V88+V94+V96+V95</f>
        <v>225777</v>
      </c>
      <c r="W6" s="6"/>
      <c r="Y6" s="6"/>
      <c r="Z6" s="6"/>
      <c r="AA6" s="6"/>
      <c r="AB6" s="6"/>
      <c r="AC6" s="6"/>
      <c r="AD6" s="6"/>
    </row>
    <row r="7" spans="1:31" ht="12.75" customHeight="1" x14ac:dyDescent="0.2">
      <c r="A7" s="14"/>
      <c r="B7" s="15"/>
      <c r="C7" s="16"/>
      <c r="D7" s="16"/>
      <c r="E7" s="16"/>
      <c r="F7" s="3"/>
      <c r="G7" s="3"/>
      <c r="H7" s="3"/>
      <c r="I7" s="19"/>
      <c r="J7" s="20"/>
      <c r="K7" s="20"/>
      <c r="L7" s="20"/>
      <c r="M7" s="20"/>
      <c r="N7" s="20"/>
      <c r="P7" s="21"/>
      <c r="Q7" s="18"/>
      <c r="R7" s="21"/>
      <c r="S7" s="21"/>
      <c r="T7" s="21"/>
      <c r="U7" s="21"/>
      <c r="V7" s="21"/>
      <c r="W7" s="20"/>
    </row>
    <row r="8" spans="1:31" ht="12.95" customHeight="1" x14ac:dyDescent="0.2">
      <c r="A8" s="22" t="s">
        <v>3</v>
      </c>
      <c r="B8" s="15">
        <v>5140</v>
      </c>
      <c r="C8" s="16">
        <v>5186</v>
      </c>
      <c r="D8" s="16">
        <v>5711</v>
      </c>
      <c r="E8" s="16">
        <v>5265</v>
      </c>
      <c r="F8" s="16">
        <v>5355</v>
      </c>
      <c r="G8" s="16">
        <v>5617</v>
      </c>
      <c r="H8" s="16">
        <v>5664</v>
      </c>
      <c r="I8" s="17">
        <v>5247</v>
      </c>
      <c r="J8" s="17">
        <v>6361</v>
      </c>
      <c r="K8" s="23">
        <v>6857</v>
      </c>
      <c r="L8" s="23">
        <v>5488</v>
      </c>
      <c r="M8" s="23">
        <v>5943</v>
      </c>
      <c r="N8" s="23">
        <f>N9+N10+N11+N12</f>
        <v>6453</v>
      </c>
      <c r="O8" s="23">
        <v>10035</v>
      </c>
      <c r="P8" s="23">
        <v>29840</v>
      </c>
      <c r="Q8" s="24">
        <v>44884</v>
      </c>
      <c r="R8" s="24">
        <v>43884</v>
      </c>
      <c r="S8" s="24">
        <v>48070</v>
      </c>
      <c r="T8" s="24">
        <v>49407</v>
      </c>
      <c r="U8" s="24">
        <v>52505</v>
      </c>
      <c r="V8" s="24">
        <v>53920</v>
      </c>
      <c r="W8" s="6"/>
      <c r="X8" s="6"/>
      <c r="Y8" s="6"/>
      <c r="Z8" s="6"/>
      <c r="AA8" s="6"/>
      <c r="AB8" s="6"/>
      <c r="AC8" s="6"/>
      <c r="AD8" s="6"/>
      <c r="AE8" s="6"/>
    </row>
    <row r="9" spans="1:31" ht="12.95" customHeight="1" x14ac:dyDescent="0.2">
      <c r="A9" s="25" t="s">
        <v>4</v>
      </c>
      <c r="B9" s="26">
        <v>744</v>
      </c>
      <c r="C9" s="26">
        <v>1254</v>
      </c>
      <c r="D9" s="3">
        <v>1315</v>
      </c>
      <c r="E9" s="3">
        <v>1047</v>
      </c>
      <c r="F9" s="3">
        <v>1162</v>
      </c>
      <c r="G9" s="3">
        <v>1168</v>
      </c>
      <c r="H9" s="3">
        <v>823</v>
      </c>
      <c r="I9" s="19">
        <v>862</v>
      </c>
      <c r="J9" s="19">
        <v>1047</v>
      </c>
      <c r="K9" s="27">
        <v>1052</v>
      </c>
      <c r="L9" s="27">
        <v>1029</v>
      </c>
      <c r="M9" s="27">
        <v>1168</v>
      </c>
      <c r="N9" s="27">
        <v>1203</v>
      </c>
      <c r="O9" s="27">
        <v>1446</v>
      </c>
      <c r="P9" s="27">
        <v>1898</v>
      </c>
      <c r="Q9" s="28">
        <v>1733</v>
      </c>
      <c r="R9" s="28">
        <v>1893</v>
      </c>
      <c r="S9" s="28">
        <v>2387</v>
      </c>
      <c r="T9" s="28">
        <v>2233</v>
      </c>
      <c r="U9" s="28">
        <v>2415</v>
      </c>
      <c r="V9" s="28">
        <v>2431</v>
      </c>
    </row>
    <row r="10" spans="1:31" ht="12.95" customHeight="1" x14ac:dyDescent="0.2">
      <c r="A10" s="25" t="s">
        <v>5</v>
      </c>
      <c r="B10" s="26">
        <v>74</v>
      </c>
      <c r="C10" s="3">
        <v>121</v>
      </c>
      <c r="D10" s="3">
        <v>174</v>
      </c>
      <c r="E10" s="3">
        <v>240</v>
      </c>
      <c r="F10" s="3">
        <v>267</v>
      </c>
      <c r="G10" s="3">
        <v>110</v>
      </c>
      <c r="H10" s="3">
        <v>67</v>
      </c>
      <c r="I10" s="19">
        <v>109</v>
      </c>
      <c r="J10" s="19">
        <v>52</v>
      </c>
      <c r="K10" s="27">
        <v>38</v>
      </c>
      <c r="L10" s="27">
        <v>56</v>
      </c>
      <c r="M10" s="27">
        <v>76</v>
      </c>
      <c r="N10" s="27">
        <v>62</v>
      </c>
      <c r="O10" s="27">
        <v>85</v>
      </c>
      <c r="P10" s="27">
        <v>90</v>
      </c>
      <c r="Q10" s="28">
        <v>143</v>
      </c>
      <c r="R10" s="28">
        <v>79</v>
      </c>
      <c r="S10" s="28">
        <v>77</v>
      </c>
      <c r="T10" s="28">
        <v>77</v>
      </c>
      <c r="U10" s="28">
        <v>66</v>
      </c>
      <c r="V10" s="28">
        <v>76</v>
      </c>
      <c r="X10" s="17"/>
    </row>
    <row r="11" spans="1:31" ht="12.95" customHeight="1" x14ac:dyDescent="0.2">
      <c r="A11" s="25" t="s">
        <v>6</v>
      </c>
      <c r="B11" s="26">
        <v>4069</v>
      </c>
      <c r="C11" s="3">
        <v>3753</v>
      </c>
      <c r="D11" s="3">
        <v>4193</v>
      </c>
      <c r="E11" s="3">
        <v>3944</v>
      </c>
      <c r="F11" s="3">
        <v>3834</v>
      </c>
      <c r="G11" s="3">
        <v>4275</v>
      </c>
      <c r="H11" s="3">
        <v>4701</v>
      </c>
      <c r="I11" s="19">
        <v>4178</v>
      </c>
      <c r="J11" s="19">
        <v>4903</v>
      </c>
      <c r="K11" s="27">
        <v>5427</v>
      </c>
      <c r="L11" s="27">
        <v>3848</v>
      </c>
      <c r="M11" s="27">
        <v>3991</v>
      </c>
      <c r="N11" s="27">
        <v>4999</v>
      </c>
      <c r="O11" s="27">
        <v>7951</v>
      </c>
      <c r="P11" s="27">
        <v>27708</v>
      </c>
      <c r="Q11" s="28">
        <v>42926</v>
      </c>
      <c r="R11" s="28">
        <v>41670</v>
      </c>
      <c r="S11" s="28">
        <v>45519</v>
      </c>
      <c r="T11" s="28">
        <v>46976</v>
      </c>
      <c r="U11" s="28">
        <v>49914</v>
      </c>
      <c r="V11" s="28">
        <v>51276</v>
      </c>
      <c r="X11" s="29"/>
    </row>
    <row r="12" spans="1:31" ht="12.95" customHeight="1" x14ac:dyDescent="0.2">
      <c r="A12" s="25" t="s">
        <v>7</v>
      </c>
      <c r="B12" s="26">
        <v>253</v>
      </c>
      <c r="C12" s="3">
        <v>58</v>
      </c>
      <c r="D12" s="3">
        <v>29</v>
      </c>
      <c r="E12" s="3">
        <v>34</v>
      </c>
      <c r="F12" s="3">
        <v>92</v>
      </c>
      <c r="G12" s="3">
        <v>64</v>
      </c>
      <c r="H12" s="3">
        <v>73</v>
      </c>
      <c r="I12" s="19">
        <v>98</v>
      </c>
      <c r="J12" s="19">
        <v>359</v>
      </c>
      <c r="K12" s="27">
        <v>340</v>
      </c>
      <c r="L12" s="27">
        <v>555</v>
      </c>
      <c r="M12" s="27">
        <v>708</v>
      </c>
      <c r="N12" s="27">
        <v>189</v>
      </c>
      <c r="O12" s="27">
        <v>553</v>
      </c>
      <c r="P12" s="27">
        <v>144</v>
      </c>
      <c r="Q12" s="28">
        <v>82</v>
      </c>
      <c r="R12" s="28">
        <v>242</v>
      </c>
      <c r="S12" s="28">
        <v>87</v>
      </c>
      <c r="T12" s="28">
        <v>121</v>
      </c>
      <c r="U12" s="28">
        <v>110</v>
      </c>
      <c r="V12" s="28">
        <v>137</v>
      </c>
    </row>
    <row r="13" spans="1:31" ht="12.95" customHeight="1" x14ac:dyDescent="0.2">
      <c r="A13" s="22" t="s">
        <v>8</v>
      </c>
      <c r="B13" s="15">
        <v>2862</v>
      </c>
      <c r="C13" s="16">
        <v>743</v>
      </c>
      <c r="D13" s="16">
        <v>3079</v>
      </c>
      <c r="E13" s="16">
        <v>1557</v>
      </c>
      <c r="F13" s="16">
        <v>1877</v>
      </c>
      <c r="G13" s="16">
        <v>2058</v>
      </c>
      <c r="H13" s="16">
        <v>2967</v>
      </c>
      <c r="I13" s="17">
        <v>1682</v>
      </c>
      <c r="J13" s="17">
        <v>2069</v>
      </c>
      <c r="K13" s="23">
        <v>2376</v>
      </c>
      <c r="L13" s="23">
        <v>1838</v>
      </c>
      <c r="M13" s="23">
        <v>1980</v>
      </c>
      <c r="N13" s="23">
        <f>N14+N15+N16+N17</f>
        <v>2750</v>
      </c>
      <c r="O13" s="23">
        <f>O14+O15+O16+O17</f>
        <v>3543</v>
      </c>
      <c r="P13" s="23">
        <v>1910</v>
      </c>
      <c r="Q13" s="24">
        <v>1212</v>
      </c>
      <c r="R13" s="24">
        <v>815</v>
      </c>
      <c r="S13" s="24">
        <v>1058</v>
      </c>
      <c r="T13" s="24">
        <v>857</v>
      </c>
      <c r="U13" s="24">
        <v>947</v>
      </c>
      <c r="V13" s="24">
        <v>1068</v>
      </c>
      <c r="X13" s="30"/>
      <c r="Y13" s="30"/>
      <c r="Z13" s="30"/>
      <c r="AA13" s="30"/>
      <c r="AB13" s="30"/>
      <c r="AC13" s="30"/>
      <c r="AD13" s="30"/>
    </row>
    <row r="14" spans="1:31" ht="12.95" customHeight="1" x14ac:dyDescent="0.2">
      <c r="A14" s="25" t="s">
        <v>9</v>
      </c>
      <c r="B14" s="26">
        <v>109</v>
      </c>
      <c r="C14" s="3">
        <v>91</v>
      </c>
      <c r="D14" s="3">
        <v>125</v>
      </c>
      <c r="E14" s="3">
        <v>73</v>
      </c>
      <c r="F14" s="3">
        <v>115</v>
      </c>
      <c r="G14" s="3">
        <v>120</v>
      </c>
      <c r="H14" s="3">
        <v>143</v>
      </c>
      <c r="I14" s="19">
        <v>97</v>
      </c>
      <c r="J14" s="19">
        <v>103</v>
      </c>
      <c r="K14" s="27">
        <v>184</v>
      </c>
      <c r="L14" s="27">
        <v>268</v>
      </c>
      <c r="M14" s="27">
        <v>275</v>
      </c>
      <c r="N14" s="27">
        <v>243</v>
      </c>
      <c r="O14" s="27">
        <v>258</v>
      </c>
      <c r="P14" s="27">
        <v>1563</v>
      </c>
      <c r="Q14" s="28">
        <v>1071</v>
      </c>
      <c r="R14" s="28">
        <v>801</v>
      </c>
      <c r="S14" s="28">
        <v>1035</v>
      </c>
      <c r="T14" s="28">
        <v>836</v>
      </c>
      <c r="U14" s="28">
        <v>937</v>
      </c>
      <c r="V14" s="28">
        <v>990</v>
      </c>
    </row>
    <row r="15" spans="1:31" ht="12.95" customHeight="1" x14ac:dyDescent="0.2">
      <c r="A15" s="25" t="s">
        <v>10</v>
      </c>
      <c r="B15" s="26">
        <v>364</v>
      </c>
      <c r="C15" s="3">
        <v>506</v>
      </c>
      <c r="D15" s="3">
        <v>961</v>
      </c>
      <c r="E15" s="3">
        <v>1291</v>
      </c>
      <c r="F15" s="3">
        <v>1549</v>
      </c>
      <c r="G15" s="3">
        <v>1873</v>
      </c>
      <c r="H15" s="3">
        <v>2765</v>
      </c>
      <c r="I15" s="19">
        <v>1454</v>
      </c>
      <c r="J15" s="19">
        <v>1781</v>
      </c>
      <c r="K15" s="27">
        <v>1931</v>
      </c>
      <c r="L15" s="27">
        <v>1213</v>
      </c>
      <c r="M15" s="27">
        <v>1218</v>
      </c>
      <c r="N15" s="27">
        <v>1888</v>
      </c>
      <c r="O15" s="27">
        <v>2709</v>
      </c>
      <c r="P15" s="27" t="s">
        <v>11</v>
      </c>
      <c r="Q15" s="28" t="s">
        <v>11</v>
      </c>
      <c r="R15" s="28" t="s">
        <v>11</v>
      </c>
      <c r="S15" s="28" t="s">
        <v>11</v>
      </c>
      <c r="T15" s="28" t="s">
        <v>11</v>
      </c>
      <c r="U15" s="28" t="s">
        <v>11</v>
      </c>
      <c r="V15" s="28" t="s">
        <v>11</v>
      </c>
    </row>
    <row r="16" spans="1:31" ht="12.95" customHeight="1" x14ac:dyDescent="0.2">
      <c r="A16" s="25" t="s">
        <v>12</v>
      </c>
      <c r="B16" s="26">
        <v>58</v>
      </c>
      <c r="C16" s="3">
        <v>40</v>
      </c>
      <c r="D16" s="3">
        <v>103</v>
      </c>
      <c r="E16" s="3">
        <v>58</v>
      </c>
      <c r="F16" s="3">
        <v>20</v>
      </c>
      <c r="G16" s="3">
        <v>34</v>
      </c>
      <c r="H16" s="3">
        <v>17</v>
      </c>
      <c r="I16" s="19">
        <v>111</v>
      </c>
      <c r="J16" s="19">
        <v>132</v>
      </c>
      <c r="K16" s="27">
        <v>79</v>
      </c>
      <c r="L16" s="27">
        <v>147</v>
      </c>
      <c r="M16" s="27">
        <v>285</v>
      </c>
      <c r="N16" s="27">
        <v>254</v>
      </c>
      <c r="O16" s="27">
        <v>290</v>
      </c>
      <c r="P16" s="27">
        <v>144</v>
      </c>
      <c r="Q16" s="28">
        <v>43</v>
      </c>
      <c r="R16" s="28">
        <v>10</v>
      </c>
      <c r="S16" s="28">
        <v>18</v>
      </c>
      <c r="T16" s="28">
        <v>19</v>
      </c>
      <c r="U16" s="28">
        <v>10</v>
      </c>
      <c r="V16" s="28">
        <v>55</v>
      </c>
    </row>
    <row r="17" spans="1:30" ht="12.95" customHeight="1" x14ac:dyDescent="0.2">
      <c r="A17" s="25" t="s">
        <v>13</v>
      </c>
      <c r="B17" s="26">
        <v>272</v>
      </c>
      <c r="C17" s="3">
        <v>106</v>
      </c>
      <c r="D17" s="3">
        <v>138</v>
      </c>
      <c r="E17" s="3">
        <v>135</v>
      </c>
      <c r="F17" s="3">
        <v>193</v>
      </c>
      <c r="G17" s="3">
        <v>31</v>
      </c>
      <c r="H17" s="3">
        <v>42</v>
      </c>
      <c r="I17" s="19">
        <v>20</v>
      </c>
      <c r="J17" s="19">
        <v>53</v>
      </c>
      <c r="K17" s="27">
        <v>182</v>
      </c>
      <c r="L17" s="27">
        <v>210</v>
      </c>
      <c r="M17" s="27">
        <v>202</v>
      </c>
      <c r="N17" s="27">
        <v>365</v>
      </c>
      <c r="O17" s="27">
        <v>286</v>
      </c>
      <c r="P17" s="27">
        <v>203</v>
      </c>
      <c r="Q17" s="28">
        <v>98</v>
      </c>
      <c r="R17" s="28">
        <v>4</v>
      </c>
      <c r="S17" s="28">
        <v>5</v>
      </c>
      <c r="T17" s="28">
        <v>2</v>
      </c>
      <c r="U17" s="28">
        <v>0</v>
      </c>
      <c r="V17" s="28">
        <v>23</v>
      </c>
    </row>
    <row r="18" spans="1:30" ht="12.95" customHeight="1" x14ac:dyDescent="0.2">
      <c r="A18" s="22" t="s">
        <v>14</v>
      </c>
      <c r="B18" s="15">
        <v>3138</v>
      </c>
      <c r="C18" s="16">
        <v>3038</v>
      </c>
      <c r="D18" s="16">
        <v>3706</v>
      </c>
      <c r="E18" s="16">
        <v>3882</v>
      </c>
      <c r="F18" s="16">
        <v>5038</v>
      </c>
      <c r="G18" s="16">
        <v>4508</v>
      </c>
      <c r="H18" s="16">
        <v>3472</v>
      </c>
      <c r="I18" s="17">
        <v>3652</v>
      </c>
      <c r="J18" s="17">
        <v>4246</v>
      </c>
      <c r="K18" s="23">
        <v>3869</v>
      </c>
      <c r="L18" s="23">
        <v>4345</v>
      </c>
      <c r="M18" s="23">
        <v>4659</v>
      </c>
      <c r="N18" s="23">
        <f>N19+N20+N21+N22+N23+N24+N25</f>
        <v>4935</v>
      </c>
      <c r="O18" s="23">
        <v>5643</v>
      </c>
      <c r="P18" s="23">
        <v>7328</v>
      </c>
      <c r="Q18" s="24">
        <v>7319</v>
      </c>
      <c r="R18" s="24">
        <v>6827</v>
      </c>
      <c r="S18" s="24">
        <v>7523</v>
      </c>
      <c r="T18" s="24">
        <v>7872</v>
      </c>
      <c r="U18" s="24">
        <v>7873</v>
      </c>
      <c r="V18" s="24">
        <v>8308</v>
      </c>
      <c r="W18" s="6"/>
      <c r="X18" s="30"/>
      <c r="Y18" s="30"/>
      <c r="Z18" s="30"/>
      <c r="AA18" s="30"/>
      <c r="AB18" s="30"/>
      <c r="AC18" s="30"/>
      <c r="AD18" s="30"/>
    </row>
    <row r="19" spans="1:30" ht="12.95" customHeight="1" x14ac:dyDescent="0.2">
      <c r="A19" s="25" t="s">
        <v>15</v>
      </c>
      <c r="B19" s="26">
        <v>343</v>
      </c>
      <c r="C19" s="3">
        <v>239</v>
      </c>
      <c r="D19" s="3">
        <v>283</v>
      </c>
      <c r="E19" s="3">
        <v>337</v>
      </c>
      <c r="F19" s="3">
        <v>491</v>
      </c>
      <c r="G19" s="3">
        <v>578</v>
      </c>
      <c r="H19" s="3">
        <v>462</v>
      </c>
      <c r="I19" s="19">
        <v>448</v>
      </c>
      <c r="J19" s="19">
        <v>491</v>
      </c>
      <c r="K19" s="27">
        <v>509</v>
      </c>
      <c r="L19" s="27">
        <v>574</v>
      </c>
      <c r="M19" s="27">
        <v>530</v>
      </c>
      <c r="N19" s="27">
        <v>692</v>
      </c>
      <c r="O19" s="27">
        <v>679</v>
      </c>
      <c r="P19" s="27">
        <v>1082</v>
      </c>
      <c r="Q19" s="28">
        <v>793</v>
      </c>
      <c r="R19" s="28">
        <v>683</v>
      </c>
      <c r="S19" s="28">
        <v>770</v>
      </c>
      <c r="T19" s="28">
        <v>1023</v>
      </c>
      <c r="U19" s="28">
        <v>989</v>
      </c>
      <c r="V19" s="28">
        <v>1140</v>
      </c>
      <c r="W19"/>
    </row>
    <row r="20" spans="1:30" ht="12.95" customHeight="1" x14ac:dyDescent="0.2">
      <c r="A20" s="25" t="s">
        <v>16</v>
      </c>
      <c r="B20" s="26">
        <v>13</v>
      </c>
      <c r="C20" s="3">
        <v>7</v>
      </c>
      <c r="D20" s="3">
        <v>73</v>
      </c>
      <c r="E20" s="3">
        <v>50</v>
      </c>
      <c r="F20" s="3">
        <v>97</v>
      </c>
      <c r="G20" s="3">
        <v>52</v>
      </c>
      <c r="H20" s="3">
        <v>22</v>
      </c>
      <c r="I20" s="19">
        <v>23</v>
      </c>
      <c r="J20" s="19">
        <v>29</v>
      </c>
      <c r="K20" s="27">
        <v>25</v>
      </c>
      <c r="L20" s="27">
        <v>25</v>
      </c>
      <c r="M20" s="27">
        <v>29</v>
      </c>
      <c r="N20" s="27">
        <v>39</v>
      </c>
      <c r="O20" s="27">
        <v>65</v>
      </c>
      <c r="P20" s="27">
        <v>171</v>
      </c>
      <c r="Q20" s="28">
        <v>163</v>
      </c>
      <c r="R20" s="28">
        <v>139</v>
      </c>
      <c r="S20" s="28">
        <v>110</v>
      </c>
      <c r="T20" s="28">
        <v>101</v>
      </c>
      <c r="U20" s="28">
        <v>150</v>
      </c>
      <c r="V20" s="28">
        <v>125</v>
      </c>
      <c r="W20"/>
    </row>
    <row r="21" spans="1:30" ht="12.95" customHeight="1" x14ac:dyDescent="0.2">
      <c r="A21" s="25" t="s">
        <v>17</v>
      </c>
      <c r="B21" s="26">
        <v>57</v>
      </c>
      <c r="C21" s="3">
        <v>77</v>
      </c>
      <c r="D21" s="3">
        <v>160</v>
      </c>
      <c r="E21" s="3">
        <v>133</v>
      </c>
      <c r="F21" s="3">
        <v>131</v>
      </c>
      <c r="G21" s="3">
        <v>189</v>
      </c>
      <c r="H21" s="3">
        <v>278</v>
      </c>
      <c r="I21" s="19">
        <v>144</v>
      </c>
      <c r="J21" s="19">
        <v>142</v>
      </c>
      <c r="K21" s="27">
        <v>142</v>
      </c>
      <c r="L21" s="27">
        <v>174</v>
      </c>
      <c r="M21" s="27">
        <v>254</v>
      </c>
      <c r="N21" s="27">
        <v>270</v>
      </c>
      <c r="O21" s="27">
        <v>333</v>
      </c>
      <c r="P21" s="27">
        <v>522</v>
      </c>
      <c r="Q21" s="28">
        <v>595</v>
      </c>
      <c r="R21" s="28">
        <v>524</v>
      </c>
      <c r="S21" s="28">
        <v>671</v>
      </c>
      <c r="T21" s="28">
        <v>727</v>
      </c>
      <c r="U21" s="28">
        <v>832</v>
      </c>
      <c r="V21" s="28">
        <v>972</v>
      </c>
      <c r="W21"/>
    </row>
    <row r="22" spans="1:30" ht="12.95" customHeight="1" x14ac:dyDescent="0.2">
      <c r="A22" s="25" t="s">
        <v>18</v>
      </c>
      <c r="B22" s="26">
        <v>2241</v>
      </c>
      <c r="C22" s="3">
        <v>2427</v>
      </c>
      <c r="D22" s="3">
        <v>2654</v>
      </c>
      <c r="E22" s="3">
        <v>2938</v>
      </c>
      <c r="F22" s="3">
        <v>3434</v>
      </c>
      <c r="G22" s="3">
        <v>3073</v>
      </c>
      <c r="H22" s="3">
        <v>2250</v>
      </c>
      <c r="I22" s="19">
        <v>2355</v>
      </c>
      <c r="J22" s="19">
        <v>2674</v>
      </c>
      <c r="K22" s="27">
        <v>2403</v>
      </c>
      <c r="L22" s="27">
        <v>2293</v>
      </c>
      <c r="M22" s="27">
        <v>3390</v>
      </c>
      <c r="N22" s="27">
        <v>3485</v>
      </c>
      <c r="O22" s="27">
        <v>4007</v>
      </c>
      <c r="P22" s="27">
        <v>5035</v>
      </c>
      <c r="Q22" s="28">
        <v>5417</v>
      </c>
      <c r="R22" s="28">
        <v>5090</v>
      </c>
      <c r="S22" s="28">
        <v>5400</v>
      </c>
      <c r="T22" s="28">
        <v>5533</v>
      </c>
      <c r="U22" s="28">
        <v>5341</v>
      </c>
      <c r="V22" s="28">
        <v>5605</v>
      </c>
    </row>
    <row r="23" spans="1:30" ht="12.95" customHeight="1" x14ac:dyDescent="0.2">
      <c r="A23" s="25" t="s">
        <v>19</v>
      </c>
      <c r="B23" s="19" t="s">
        <v>20</v>
      </c>
      <c r="C23" s="19">
        <v>107</v>
      </c>
      <c r="D23" s="3">
        <v>121</v>
      </c>
      <c r="E23" s="3">
        <v>142</v>
      </c>
      <c r="F23" s="3">
        <v>342</v>
      </c>
      <c r="G23" s="3">
        <v>144</v>
      </c>
      <c r="H23" s="3">
        <v>94</v>
      </c>
      <c r="I23" s="19">
        <v>143</v>
      </c>
      <c r="J23" s="19">
        <v>185</v>
      </c>
      <c r="K23" s="27">
        <v>74</v>
      </c>
      <c r="L23" s="27">
        <v>161</v>
      </c>
      <c r="M23" s="27">
        <v>204</v>
      </c>
      <c r="N23" s="27">
        <v>161</v>
      </c>
      <c r="O23" s="27">
        <v>205</v>
      </c>
      <c r="P23" s="27">
        <v>348</v>
      </c>
      <c r="Q23" s="28">
        <v>188</v>
      </c>
      <c r="R23" s="28">
        <v>278</v>
      </c>
      <c r="S23" s="28">
        <v>368</v>
      </c>
      <c r="T23" s="28">
        <v>350</v>
      </c>
      <c r="U23" s="28">
        <v>386</v>
      </c>
      <c r="V23" s="28">
        <v>312</v>
      </c>
    </row>
    <row r="24" spans="1:30" ht="12.95" customHeight="1" x14ac:dyDescent="0.2">
      <c r="A24" s="25" t="s">
        <v>21</v>
      </c>
      <c r="B24" s="26">
        <v>248</v>
      </c>
      <c r="C24" s="3">
        <v>129</v>
      </c>
      <c r="D24" s="3">
        <v>324</v>
      </c>
      <c r="E24" s="3">
        <v>185</v>
      </c>
      <c r="F24" s="3">
        <v>257</v>
      </c>
      <c r="G24" s="3">
        <v>303</v>
      </c>
      <c r="H24" s="3">
        <v>151</v>
      </c>
      <c r="I24" s="19">
        <v>69</v>
      </c>
      <c r="J24" s="19">
        <v>70</v>
      </c>
      <c r="K24" s="27">
        <v>43</v>
      </c>
      <c r="L24" s="27">
        <v>78</v>
      </c>
      <c r="M24" s="27">
        <v>69</v>
      </c>
      <c r="N24" s="27">
        <v>88</v>
      </c>
      <c r="O24" s="27">
        <v>111</v>
      </c>
      <c r="P24" s="27">
        <v>135</v>
      </c>
      <c r="Q24" s="28">
        <v>127</v>
      </c>
      <c r="R24" s="28">
        <v>92</v>
      </c>
      <c r="S24" s="28">
        <v>91</v>
      </c>
      <c r="T24" s="28">
        <v>118</v>
      </c>
      <c r="U24" s="28">
        <v>126</v>
      </c>
      <c r="V24" s="28">
        <v>139</v>
      </c>
    </row>
    <row r="25" spans="1:30" ht="12.95" customHeight="1" x14ac:dyDescent="0.2">
      <c r="A25" s="31" t="s">
        <v>22</v>
      </c>
      <c r="B25" s="26">
        <v>236</v>
      </c>
      <c r="C25" s="3">
        <v>52</v>
      </c>
      <c r="D25" s="3">
        <v>91</v>
      </c>
      <c r="E25" s="3">
        <v>97</v>
      </c>
      <c r="F25" s="3">
        <v>286</v>
      </c>
      <c r="G25" s="3">
        <v>169</v>
      </c>
      <c r="H25" s="3">
        <v>215</v>
      </c>
      <c r="I25" s="19">
        <v>470</v>
      </c>
      <c r="J25" s="19">
        <v>655</v>
      </c>
      <c r="K25" s="27">
        <v>673</v>
      </c>
      <c r="L25" s="27">
        <v>1040</v>
      </c>
      <c r="M25" s="27">
        <v>183</v>
      </c>
      <c r="N25" s="27">
        <v>200</v>
      </c>
      <c r="O25" s="27">
        <v>243</v>
      </c>
      <c r="P25" s="27">
        <f>6+1+3+1+24</f>
        <v>35</v>
      </c>
      <c r="Q25" s="28">
        <v>36</v>
      </c>
      <c r="R25" s="28">
        <f>5+4+1+11</f>
        <v>21</v>
      </c>
      <c r="S25" s="28">
        <f>3+42+1+45+22</f>
        <v>113</v>
      </c>
      <c r="T25" s="28">
        <f>17+3</f>
        <v>20</v>
      </c>
      <c r="U25" s="28">
        <v>49</v>
      </c>
      <c r="V25" s="28">
        <v>15</v>
      </c>
    </row>
    <row r="26" spans="1:30" ht="12.95" customHeight="1" x14ac:dyDescent="0.2">
      <c r="A26" s="32" t="s">
        <v>23</v>
      </c>
      <c r="B26" s="15">
        <v>23436</v>
      </c>
      <c r="C26" s="16">
        <v>20730</v>
      </c>
      <c r="D26" s="16">
        <v>21998</v>
      </c>
      <c r="E26" s="16">
        <v>22570</v>
      </c>
      <c r="F26" s="16">
        <v>24695</v>
      </c>
      <c r="G26" s="16">
        <v>29133</v>
      </c>
      <c r="H26" s="16">
        <v>29942</v>
      </c>
      <c r="I26" s="17">
        <v>29187</v>
      </c>
      <c r="J26" s="17">
        <v>30804</v>
      </c>
      <c r="K26" s="23">
        <v>30622</v>
      </c>
      <c r="L26" s="23">
        <v>29373</v>
      </c>
      <c r="M26" s="23">
        <v>29148</v>
      </c>
      <c r="N26" s="23">
        <v>32480</v>
      </c>
      <c r="O26" s="23">
        <v>35414</v>
      </c>
      <c r="P26" s="23">
        <v>41905</v>
      </c>
      <c r="Q26" s="24">
        <v>43294</v>
      </c>
      <c r="R26" s="24">
        <v>32029</v>
      </c>
      <c r="S26" s="24">
        <v>37503</v>
      </c>
      <c r="T26" s="24">
        <v>46761</v>
      </c>
      <c r="U26" s="24">
        <v>55387</v>
      </c>
      <c r="V26" s="24">
        <v>59283</v>
      </c>
      <c r="X26" s="30"/>
      <c r="Y26" s="30"/>
      <c r="Z26" s="30"/>
      <c r="AA26" s="30"/>
      <c r="AB26" s="30"/>
      <c r="AC26" s="30"/>
      <c r="AD26" s="30"/>
    </row>
    <row r="27" spans="1:30" ht="12.95" customHeight="1" x14ac:dyDescent="0.2">
      <c r="A27" s="33" t="s">
        <v>24</v>
      </c>
      <c r="B27" s="26">
        <v>10451</v>
      </c>
      <c r="C27" s="3">
        <v>9132</v>
      </c>
      <c r="D27" s="3">
        <v>9141</v>
      </c>
      <c r="E27" s="3">
        <v>9238</v>
      </c>
      <c r="F27" s="3">
        <v>9665</v>
      </c>
      <c r="G27" s="3">
        <v>10475</v>
      </c>
      <c r="H27" s="3">
        <v>10350</v>
      </c>
      <c r="I27" s="19">
        <v>10878</v>
      </c>
      <c r="J27" s="19">
        <v>12136</v>
      </c>
      <c r="K27" s="27">
        <v>11826</v>
      </c>
      <c r="L27" s="27">
        <v>12207</v>
      </c>
      <c r="M27" s="27">
        <v>12570</v>
      </c>
      <c r="N27" s="27">
        <v>15138</v>
      </c>
      <c r="O27" s="27">
        <v>16314</v>
      </c>
      <c r="P27" s="27">
        <v>19523</v>
      </c>
      <c r="Q27" s="28">
        <v>21081</v>
      </c>
      <c r="R27" s="28">
        <v>14193</v>
      </c>
      <c r="S27" s="28">
        <v>16512</v>
      </c>
      <c r="T27" s="28">
        <v>18520</v>
      </c>
      <c r="U27" s="28">
        <v>20316</v>
      </c>
      <c r="V27" s="28">
        <v>20527</v>
      </c>
    </row>
    <row r="28" spans="1:30" ht="12.95" customHeight="1" x14ac:dyDescent="0.2">
      <c r="A28" s="33" t="s">
        <v>25</v>
      </c>
      <c r="B28" s="26">
        <v>10463</v>
      </c>
      <c r="C28" s="3">
        <v>10065</v>
      </c>
      <c r="D28" s="3">
        <v>10712</v>
      </c>
      <c r="E28" s="3">
        <v>11309</v>
      </c>
      <c r="F28" s="3">
        <v>12517</v>
      </c>
      <c r="G28" s="3">
        <v>16329</v>
      </c>
      <c r="H28" s="3">
        <v>16143</v>
      </c>
      <c r="I28" s="19">
        <v>15227</v>
      </c>
      <c r="J28" s="19">
        <v>15857</v>
      </c>
      <c r="K28" s="27">
        <v>15926</v>
      </c>
      <c r="L28" s="27">
        <v>13449</v>
      </c>
      <c r="M28" s="27">
        <v>12817</v>
      </c>
      <c r="N28" s="27">
        <v>13461</v>
      </c>
      <c r="O28" s="27">
        <v>13480</v>
      </c>
      <c r="P28" s="27">
        <v>13745</v>
      </c>
      <c r="Q28" s="28">
        <v>13804</v>
      </c>
      <c r="R28" s="28">
        <v>8791</v>
      </c>
      <c r="S28" s="28">
        <v>9113</v>
      </c>
      <c r="T28" s="28">
        <v>10367</v>
      </c>
      <c r="U28" s="28">
        <v>10941</v>
      </c>
      <c r="V28" s="28">
        <v>8993</v>
      </c>
      <c r="X28" s="34"/>
      <c r="Y28" s="34"/>
    </row>
    <row r="29" spans="1:30" ht="12.95" customHeight="1" x14ac:dyDescent="0.2">
      <c r="A29" s="33" t="s">
        <v>26</v>
      </c>
      <c r="B29" s="26">
        <v>411</v>
      </c>
      <c r="C29" s="3">
        <v>216</v>
      </c>
      <c r="D29" s="3">
        <v>293</v>
      </c>
      <c r="E29" s="3">
        <v>220</v>
      </c>
      <c r="F29" s="3">
        <v>353</v>
      </c>
      <c r="G29" s="3">
        <v>297</v>
      </c>
      <c r="H29" s="3">
        <v>375</v>
      </c>
      <c r="I29" s="19">
        <v>280</v>
      </c>
      <c r="J29" s="19">
        <v>186</v>
      </c>
      <c r="K29" s="27">
        <v>218</v>
      </c>
      <c r="L29" s="27">
        <v>227</v>
      </c>
      <c r="M29" s="27">
        <v>110</v>
      </c>
      <c r="N29" s="27">
        <v>379</v>
      </c>
      <c r="O29" s="27">
        <v>161</v>
      </c>
      <c r="P29" s="27">
        <v>97</v>
      </c>
      <c r="Q29" s="28">
        <v>99</v>
      </c>
      <c r="R29" s="28">
        <v>130</v>
      </c>
      <c r="S29" s="28">
        <v>122</v>
      </c>
      <c r="T29" s="28">
        <v>148</v>
      </c>
      <c r="U29" s="28">
        <v>168</v>
      </c>
      <c r="V29" s="28">
        <v>234</v>
      </c>
    </row>
    <row r="30" spans="1:30" ht="12.95" customHeight="1" x14ac:dyDescent="0.2">
      <c r="A30" s="33" t="s">
        <v>27</v>
      </c>
      <c r="B30" s="19"/>
      <c r="C30" s="19"/>
      <c r="D30" s="19"/>
      <c r="E30" s="19"/>
      <c r="F30" s="35" t="s">
        <v>11</v>
      </c>
      <c r="G30" s="35" t="s">
        <v>11</v>
      </c>
      <c r="H30" s="35" t="s">
        <v>11</v>
      </c>
      <c r="I30" s="19" t="s">
        <v>11</v>
      </c>
      <c r="J30" s="19" t="s">
        <v>11</v>
      </c>
      <c r="K30" s="27" t="s">
        <v>11</v>
      </c>
      <c r="L30" s="27" t="s">
        <v>11</v>
      </c>
      <c r="M30" s="27" t="s">
        <v>11</v>
      </c>
      <c r="N30" s="27" t="s">
        <v>11</v>
      </c>
      <c r="O30" s="27">
        <v>578</v>
      </c>
      <c r="P30" s="27">
        <v>4911</v>
      </c>
      <c r="Q30" s="28">
        <v>4952</v>
      </c>
      <c r="R30" s="28">
        <v>4399</v>
      </c>
      <c r="S30" s="28">
        <v>6367</v>
      </c>
      <c r="T30" s="28">
        <v>12578</v>
      </c>
      <c r="U30" s="28">
        <v>18287</v>
      </c>
      <c r="V30" s="28">
        <v>22815</v>
      </c>
    </row>
    <row r="31" spans="1:30" ht="12.95" customHeight="1" x14ac:dyDescent="0.2">
      <c r="A31" s="33" t="s">
        <v>28</v>
      </c>
      <c r="B31" s="26">
        <v>845</v>
      </c>
      <c r="C31" s="3">
        <v>635</v>
      </c>
      <c r="D31" s="3">
        <v>1158</v>
      </c>
      <c r="E31" s="3">
        <v>753</v>
      </c>
      <c r="F31" s="3">
        <v>775</v>
      </c>
      <c r="G31" s="3">
        <v>707</v>
      </c>
      <c r="H31" s="3">
        <v>735</v>
      </c>
      <c r="I31" s="19">
        <v>776</v>
      </c>
      <c r="J31" s="19">
        <v>600</v>
      </c>
      <c r="K31" s="27">
        <v>117</v>
      </c>
      <c r="L31" s="27">
        <v>102</v>
      </c>
      <c r="M31" s="27">
        <v>587</v>
      </c>
      <c r="N31" s="27">
        <v>102</v>
      </c>
      <c r="O31" s="27">
        <v>483</v>
      </c>
      <c r="P31" s="27">
        <v>624</v>
      </c>
      <c r="Q31" s="28">
        <v>523</v>
      </c>
      <c r="R31" s="28">
        <v>620</v>
      </c>
      <c r="S31" s="28">
        <v>773</v>
      </c>
      <c r="T31" s="28">
        <v>941</v>
      </c>
      <c r="U31" s="28">
        <v>891</v>
      </c>
      <c r="V31" s="28">
        <v>1166</v>
      </c>
    </row>
    <row r="32" spans="1:30" ht="24.75" customHeight="1" x14ac:dyDescent="0.2">
      <c r="A32" s="36" t="s">
        <v>29</v>
      </c>
      <c r="B32" s="19" t="s">
        <v>20</v>
      </c>
      <c r="C32" s="19" t="s">
        <v>30</v>
      </c>
      <c r="D32" s="19" t="s">
        <v>11</v>
      </c>
      <c r="E32" s="19" t="s">
        <v>11</v>
      </c>
      <c r="F32" s="3">
        <v>17</v>
      </c>
      <c r="G32" s="3">
        <v>31</v>
      </c>
      <c r="H32" s="3">
        <v>43</v>
      </c>
      <c r="I32" s="19">
        <v>19</v>
      </c>
      <c r="J32" s="19">
        <v>18</v>
      </c>
      <c r="K32" s="27">
        <v>17</v>
      </c>
      <c r="L32" s="27">
        <v>17</v>
      </c>
      <c r="M32" s="27">
        <v>14</v>
      </c>
      <c r="N32" s="27">
        <v>10</v>
      </c>
      <c r="O32" s="27">
        <v>10</v>
      </c>
      <c r="P32" s="27">
        <v>18</v>
      </c>
      <c r="Q32" s="28">
        <v>5</v>
      </c>
      <c r="R32" s="28">
        <v>3</v>
      </c>
      <c r="S32" s="28">
        <v>18</v>
      </c>
      <c r="T32" s="28" t="s">
        <v>11</v>
      </c>
      <c r="U32" s="28">
        <v>0</v>
      </c>
      <c r="V32" s="28">
        <v>2</v>
      </c>
    </row>
    <row r="33" spans="1:30" ht="12.95" customHeight="1" x14ac:dyDescent="0.2">
      <c r="A33" s="74" t="s">
        <v>31</v>
      </c>
      <c r="B33" s="27" t="s">
        <v>20</v>
      </c>
      <c r="C33" s="27" t="s">
        <v>20</v>
      </c>
      <c r="D33" s="27" t="s">
        <v>20</v>
      </c>
      <c r="E33" s="27" t="s">
        <v>20</v>
      </c>
      <c r="F33" s="27" t="s">
        <v>20</v>
      </c>
      <c r="G33" s="27" t="s">
        <v>20</v>
      </c>
      <c r="H33" s="27" t="s">
        <v>20</v>
      </c>
      <c r="I33" s="27" t="s">
        <v>20</v>
      </c>
      <c r="J33" s="27" t="s">
        <v>20</v>
      </c>
      <c r="K33" s="27" t="s">
        <v>20</v>
      </c>
      <c r="L33" s="27" t="s">
        <v>20</v>
      </c>
      <c r="M33" s="27" t="s">
        <v>20</v>
      </c>
      <c r="N33" s="27" t="s">
        <v>20</v>
      </c>
      <c r="O33" s="27" t="s">
        <v>20</v>
      </c>
      <c r="P33" s="27">
        <v>564</v>
      </c>
      <c r="Q33" s="28">
        <v>474</v>
      </c>
      <c r="R33" s="28">
        <v>481</v>
      </c>
      <c r="S33" s="28">
        <v>707</v>
      </c>
      <c r="T33" s="28">
        <v>735</v>
      </c>
      <c r="U33" s="28">
        <v>1048</v>
      </c>
      <c r="V33" s="28">
        <v>1562</v>
      </c>
    </row>
    <row r="34" spans="1:30" ht="12.95" customHeight="1" x14ac:dyDescent="0.2">
      <c r="A34" s="74" t="s">
        <v>32</v>
      </c>
      <c r="B34" s="73">
        <v>1266</v>
      </c>
      <c r="C34" s="72">
        <v>682</v>
      </c>
      <c r="D34" s="72">
        <v>694</v>
      </c>
      <c r="E34" s="72">
        <v>1050</v>
      </c>
      <c r="F34" s="72">
        <v>702</v>
      </c>
      <c r="G34" s="72">
        <v>646</v>
      </c>
      <c r="H34" s="72">
        <v>1304</v>
      </c>
      <c r="I34" s="71">
        <v>1314</v>
      </c>
      <c r="J34" s="71">
        <v>1523</v>
      </c>
      <c r="K34" s="70">
        <v>1800</v>
      </c>
      <c r="L34" s="70">
        <v>2616</v>
      </c>
      <c r="M34" s="70">
        <v>2540</v>
      </c>
      <c r="N34" s="70">
        <v>2644</v>
      </c>
      <c r="O34" s="70">
        <v>3768</v>
      </c>
      <c r="P34" s="27">
        <v>1867</v>
      </c>
      <c r="Q34" s="28">
        <v>1753</v>
      </c>
      <c r="R34" s="28">
        <v>2746</v>
      </c>
      <c r="S34" s="28">
        <v>3207</v>
      </c>
      <c r="T34" s="28">
        <v>2663</v>
      </c>
      <c r="U34" s="28">
        <v>2786</v>
      </c>
      <c r="V34" s="28">
        <v>2918</v>
      </c>
    </row>
    <row r="35" spans="1:30" ht="12.95" customHeight="1" x14ac:dyDescent="0.2">
      <c r="A35" s="74" t="s">
        <v>33</v>
      </c>
      <c r="B35" s="19" t="s">
        <v>20</v>
      </c>
      <c r="C35" s="19" t="s">
        <v>30</v>
      </c>
      <c r="D35" s="19" t="s">
        <v>11</v>
      </c>
      <c r="E35" s="19" t="s">
        <v>11</v>
      </c>
      <c r="F35" s="3">
        <v>518</v>
      </c>
      <c r="G35" s="3">
        <v>503</v>
      </c>
      <c r="H35" s="3">
        <v>783</v>
      </c>
      <c r="I35" s="19">
        <v>590</v>
      </c>
      <c r="J35" s="19">
        <v>299</v>
      </c>
      <c r="K35" s="27">
        <v>509</v>
      </c>
      <c r="L35" s="27">
        <v>574</v>
      </c>
      <c r="M35" s="27">
        <v>319</v>
      </c>
      <c r="N35" s="27">
        <v>463</v>
      </c>
      <c r="O35" s="27">
        <v>278</v>
      </c>
      <c r="P35" s="27" t="s">
        <v>11</v>
      </c>
      <c r="Q35" s="28" t="s">
        <v>11</v>
      </c>
      <c r="R35" s="28" t="s">
        <v>11</v>
      </c>
      <c r="S35" s="28" t="s">
        <v>11</v>
      </c>
      <c r="T35" s="28" t="s">
        <v>11</v>
      </c>
      <c r="U35" s="28" t="s">
        <v>11</v>
      </c>
      <c r="V35" s="28" t="s">
        <v>11</v>
      </c>
    </row>
    <row r="36" spans="1:30" ht="12.95" customHeight="1" x14ac:dyDescent="0.2">
      <c r="A36" s="74" t="s">
        <v>34</v>
      </c>
      <c r="B36" s="19" t="s">
        <v>20</v>
      </c>
      <c r="C36" s="19" t="s">
        <v>30</v>
      </c>
      <c r="D36" s="19" t="s">
        <v>11</v>
      </c>
      <c r="E36" s="19" t="s">
        <v>11</v>
      </c>
      <c r="F36" s="3">
        <v>148</v>
      </c>
      <c r="G36" s="3">
        <v>145</v>
      </c>
      <c r="H36" s="3">
        <v>209</v>
      </c>
      <c r="I36" s="19">
        <v>103</v>
      </c>
      <c r="J36" s="19">
        <v>178</v>
      </c>
      <c r="K36" s="27">
        <v>8</v>
      </c>
      <c r="L36" s="27" t="s">
        <v>11</v>
      </c>
      <c r="M36" s="27">
        <v>162</v>
      </c>
      <c r="N36" s="27">
        <v>58</v>
      </c>
      <c r="O36" s="27">
        <v>245</v>
      </c>
      <c r="P36" s="27">
        <v>482</v>
      </c>
      <c r="Q36" s="28">
        <v>512</v>
      </c>
      <c r="R36" s="28">
        <v>506</v>
      </c>
      <c r="S36" s="28">
        <v>541</v>
      </c>
      <c r="T36" s="28">
        <v>611</v>
      </c>
      <c r="U36" s="28">
        <v>687</v>
      </c>
      <c r="V36" s="28">
        <v>743</v>
      </c>
    </row>
    <row r="37" spans="1:30" ht="12.95" customHeight="1" x14ac:dyDescent="0.2">
      <c r="A37" s="74" t="s">
        <v>35</v>
      </c>
      <c r="B37" s="19"/>
      <c r="C37" s="19" t="s">
        <v>30</v>
      </c>
      <c r="D37" s="19" t="s">
        <v>11</v>
      </c>
      <c r="E37" s="19" t="s">
        <v>11</v>
      </c>
      <c r="F37" s="19" t="s">
        <v>11</v>
      </c>
      <c r="G37" s="19" t="s">
        <v>11</v>
      </c>
      <c r="H37" s="19" t="s">
        <v>11</v>
      </c>
      <c r="I37" s="19" t="s">
        <v>11</v>
      </c>
      <c r="J37" s="19">
        <v>7</v>
      </c>
      <c r="K37" s="27">
        <v>201</v>
      </c>
      <c r="L37" s="27">
        <v>181</v>
      </c>
      <c r="M37" s="27">
        <v>29</v>
      </c>
      <c r="N37" s="27">
        <v>225</v>
      </c>
      <c r="O37" s="27">
        <v>97</v>
      </c>
      <c r="P37" s="27">
        <v>74</v>
      </c>
      <c r="Q37" s="28">
        <v>91</v>
      </c>
      <c r="R37" s="28">
        <v>160</v>
      </c>
      <c r="S37" s="28">
        <v>143</v>
      </c>
      <c r="T37" s="28">
        <v>198</v>
      </c>
      <c r="U37" s="28">
        <v>263</v>
      </c>
      <c r="V37" s="28">
        <v>323</v>
      </c>
    </row>
    <row r="38" spans="1:30" ht="12.95" customHeight="1" x14ac:dyDescent="0.2">
      <c r="A38" s="75" t="s">
        <v>36</v>
      </c>
      <c r="B38" s="19" t="s">
        <v>20</v>
      </c>
      <c r="C38" s="17">
        <v>97</v>
      </c>
      <c r="D38" s="16">
        <v>171</v>
      </c>
      <c r="E38" s="16">
        <v>180</v>
      </c>
      <c r="F38" s="16">
        <v>188</v>
      </c>
      <c r="G38" s="16">
        <v>145</v>
      </c>
      <c r="H38" s="16">
        <v>81</v>
      </c>
      <c r="I38" s="17">
        <v>57</v>
      </c>
      <c r="J38" s="17">
        <v>54</v>
      </c>
      <c r="K38" s="23">
        <v>25</v>
      </c>
      <c r="L38" s="23">
        <v>30</v>
      </c>
      <c r="M38" s="23">
        <v>46</v>
      </c>
      <c r="N38" s="23">
        <v>230</v>
      </c>
      <c r="O38" s="23">
        <v>71</v>
      </c>
      <c r="P38" s="23">
        <v>20</v>
      </c>
      <c r="Q38" s="24">
        <v>25</v>
      </c>
      <c r="R38" s="24">
        <v>50</v>
      </c>
      <c r="S38" s="24">
        <v>45</v>
      </c>
      <c r="T38" s="24">
        <v>58</v>
      </c>
      <c r="U38" s="24">
        <v>39</v>
      </c>
      <c r="V38" s="24">
        <v>105</v>
      </c>
      <c r="X38" s="30"/>
      <c r="Y38" s="30"/>
      <c r="Z38" s="30"/>
      <c r="AA38" s="30"/>
      <c r="AB38" s="30"/>
      <c r="AC38" s="30"/>
      <c r="AD38" s="30"/>
    </row>
    <row r="39" spans="1:30" ht="12.95" customHeight="1" x14ac:dyDescent="0.2">
      <c r="A39" s="74" t="s">
        <v>37</v>
      </c>
      <c r="B39" s="19" t="s">
        <v>20</v>
      </c>
      <c r="C39" s="19">
        <v>23</v>
      </c>
      <c r="D39" s="3">
        <v>59</v>
      </c>
      <c r="E39" s="3">
        <v>50</v>
      </c>
      <c r="F39" s="3">
        <v>89</v>
      </c>
      <c r="G39" s="3">
        <v>46</v>
      </c>
      <c r="H39" s="3">
        <v>25</v>
      </c>
      <c r="I39" s="19">
        <v>8</v>
      </c>
      <c r="J39" s="19">
        <v>5</v>
      </c>
      <c r="K39" s="27">
        <v>3</v>
      </c>
      <c r="L39" s="27">
        <v>4</v>
      </c>
      <c r="M39" s="27">
        <v>6</v>
      </c>
      <c r="N39" s="27">
        <v>179</v>
      </c>
      <c r="O39" s="27">
        <v>22</v>
      </c>
      <c r="P39" s="27">
        <v>3</v>
      </c>
      <c r="Q39" s="28">
        <v>3</v>
      </c>
      <c r="R39" s="28">
        <v>28</v>
      </c>
      <c r="S39" s="28">
        <v>20</v>
      </c>
      <c r="T39" s="28">
        <v>6</v>
      </c>
      <c r="U39" s="28">
        <v>4</v>
      </c>
      <c r="V39" s="28">
        <v>62</v>
      </c>
    </row>
    <row r="40" spans="1:30" ht="12.95" customHeight="1" x14ac:dyDescent="0.2">
      <c r="A40" s="74" t="s">
        <v>38</v>
      </c>
      <c r="B40" s="19" t="s">
        <v>20</v>
      </c>
      <c r="C40" s="19" t="s">
        <v>20</v>
      </c>
      <c r="D40" s="19" t="s">
        <v>20</v>
      </c>
      <c r="E40" s="19" t="s">
        <v>20</v>
      </c>
      <c r="F40" s="19" t="s">
        <v>20</v>
      </c>
      <c r="G40" s="19" t="s">
        <v>20</v>
      </c>
      <c r="H40" s="19" t="s">
        <v>20</v>
      </c>
      <c r="I40" s="19" t="s">
        <v>20</v>
      </c>
      <c r="J40" s="19" t="s">
        <v>20</v>
      </c>
      <c r="K40" s="19" t="s">
        <v>20</v>
      </c>
      <c r="L40" s="19" t="s">
        <v>20</v>
      </c>
      <c r="M40" s="19" t="s">
        <v>20</v>
      </c>
      <c r="N40" s="19" t="s">
        <v>20</v>
      </c>
      <c r="O40" s="19" t="s">
        <v>20</v>
      </c>
      <c r="P40" s="19" t="s">
        <v>20</v>
      </c>
      <c r="Q40" s="19" t="s">
        <v>20</v>
      </c>
      <c r="R40" s="19" t="s">
        <v>20</v>
      </c>
      <c r="S40" s="28">
        <v>16</v>
      </c>
      <c r="T40" s="28">
        <v>4</v>
      </c>
      <c r="U40" s="28">
        <v>3</v>
      </c>
      <c r="V40" s="28">
        <v>3</v>
      </c>
    </row>
    <row r="41" spans="1:30" ht="12.95" customHeight="1" x14ac:dyDescent="0.2">
      <c r="A41" s="74" t="s">
        <v>39</v>
      </c>
      <c r="B41" s="71" t="s">
        <v>20</v>
      </c>
      <c r="C41" s="71" t="s">
        <v>20</v>
      </c>
      <c r="D41" s="71" t="s">
        <v>20</v>
      </c>
      <c r="E41" s="71" t="s">
        <v>20</v>
      </c>
      <c r="F41" s="71" t="s">
        <v>20</v>
      </c>
      <c r="G41" s="71" t="s">
        <v>20</v>
      </c>
      <c r="H41" s="71" t="s">
        <v>20</v>
      </c>
      <c r="I41" s="71" t="s">
        <v>20</v>
      </c>
      <c r="J41" s="71" t="s">
        <v>20</v>
      </c>
      <c r="K41" s="71" t="s">
        <v>20</v>
      </c>
      <c r="L41" s="71" t="s">
        <v>20</v>
      </c>
      <c r="M41" s="71" t="s">
        <v>20</v>
      </c>
      <c r="N41" s="71" t="s">
        <v>20</v>
      </c>
      <c r="O41" s="71" t="s">
        <v>20</v>
      </c>
      <c r="P41" s="27">
        <v>9</v>
      </c>
      <c r="Q41" s="28">
        <v>5</v>
      </c>
      <c r="R41" s="28">
        <v>16</v>
      </c>
      <c r="S41" s="28">
        <v>3</v>
      </c>
      <c r="T41" s="28">
        <v>34</v>
      </c>
      <c r="U41" s="28">
        <v>8</v>
      </c>
      <c r="V41" s="28">
        <v>20</v>
      </c>
    </row>
    <row r="42" spans="1:30" ht="12.95" customHeight="1" x14ac:dyDescent="0.2">
      <c r="A42" s="74" t="s">
        <v>40</v>
      </c>
      <c r="B42" s="19"/>
      <c r="C42" s="19"/>
      <c r="D42" s="3" t="s">
        <v>11</v>
      </c>
      <c r="E42" s="19" t="s">
        <v>11</v>
      </c>
      <c r="F42" s="19" t="s">
        <v>11</v>
      </c>
      <c r="G42" s="19" t="s">
        <v>11</v>
      </c>
      <c r="H42" s="19" t="s">
        <v>11</v>
      </c>
      <c r="I42" s="19" t="s">
        <v>11</v>
      </c>
      <c r="J42" s="19" t="s">
        <v>11</v>
      </c>
      <c r="K42" s="27">
        <v>1</v>
      </c>
      <c r="L42" s="27" t="s">
        <v>11</v>
      </c>
      <c r="M42" s="27">
        <v>4</v>
      </c>
      <c r="N42" s="27">
        <v>1</v>
      </c>
      <c r="O42" s="27">
        <v>6</v>
      </c>
      <c r="P42" s="27" t="s">
        <v>11</v>
      </c>
      <c r="Q42" s="28" t="s">
        <v>11</v>
      </c>
      <c r="R42" s="28" t="s">
        <v>11</v>
      </c>
      <c r="S42" s="28" t="s">
        <v>11</v>
      </c>
      <c r="T42" s="28" t="s">
        <v>11</v>
      </c>
      <c r="U42" s="28" t="s">
        <v>11</v>
      </c>
      <c r="V42" s="28" t="s">
        <v>11</v>
      </c>
    </row>
    <row r="43" spans="1:30" ht="12.95" customHeight="1" x14ac:dyDescent="0.2">
      <c r="A43" s="74" t="s">
        <v>41</v>
      </c>
      <c r="B43" s="19"/>
      <c r="C43" s="19" t="s">
        <v>30</v>
      </c>
      <c r="D43" s="19" t="s">
        <v>11</v>
      </c>
      <c r="E43" s="19" t="s">
        <v>11</v>
      </c>
      <c r="F43" s="19" t="s">
        <v>11</v>
      </c>
      <c r="G43" s="19" t="s">
        <v>11</v>
      </c>
      <c r="H43" s="19" t="s">
        <v>11</v>
      </c>
      <c r="I43" s="19" t="s">
        <v>11</v>
      </c>
      <c r="J43" s="19">
        <v>1</v>
      </c>
      <c r="K43" s="27" t="s">
        <v>11</v>
      </c>
      <c r="L43" s="27">
        <v>4</v>
      </c>
      <c r="M43" s="27">
        <v>4</v>
      </c>
      <c r="N43" s="27">
        <v>14</v>
      </c>
      <c r="O43" s="27">
        <v>6</v>
      </c>
      <c r="P43" s="27" t="s">
        <v>11</v>
      </c>
      <c r="Q43" s="28" t="s">
        <v>11</v>
      </c>
      <c r="R43" s="28" t="s">
        <v>11</v>
      </c>
      <c r="S43" s="28" t="s">
        <v>11</v>
      </c>
      <c r="T43" s="28" t="s">
        <v>11</v>
      </c>
      <c r="U43" s="28" t="s">
        <v>11</v>
      </c>
      <c r="V43" s="28" t="s">
        <v>11</v>
      </c>
    </row>
    <row r="44" spans="1:30" ht="12.95" customHeight="1" x14ac:dyDescent="0.2">
      <c r="A44" s="74" t="s">
        <v>42</v>
      </c>
      <c r="B44" s="19"/>
      <c r="C44" s="19" t="s">
        <v>30</v>
      </c>
      <c r="D44" s="19" t="s">
        <v>11</v>
      </c>
      <c r="E44" s="19" t="s">
        <v>11</v>
      </c>
      <c r="F44" s="19" t="s">
        <v>11</v>
      </c>
      <c r="G44" s="19" t="s">
        <v>11</v>
      </c>
      <c r="H44" s="19" t="s">
        <v>11</v>
      </c>
      <c r="I44" s="19" t="s">
        <v>11</v>
      </c>
      <c r="J44" s="19">
        <v>2</v>
      </c>
      <c r="K44" s="27">
        <v>3</v>
      </c>
      <c r="L44" s="27" t="s">
        <v>11</v>
      </c>
      <c r="M44" s="27" t="s">
        <v>11</v>
      </c>
      <c r="N44" s="27">
        <v>4</v>
      </c>
      <c r="O44" s="27" t="s">
        <v>11</v>
      </c>
      <c r="P44" s="27" t="s">
        <v>11</v>
      </c>
      <c r="Q44" s="28" t="s">
        <v>11</v>
      </c>
      <c r="R44" s="28" t="s">
        <v>11</v>
      </c>
      <c r="S44" s="28" t="s">
        <v>11</v>
      </c>
      <c r="T44" s="28" t="s">
        <v>11</v>
      </c>
      <c r="U44" s="28" t="s">
        <v>11</v>
      </c>
      <c r="V44" s="28" t="s">
        <v>11</v>
      </c>
    </row>
    <row r="45" spans="1:30" ht="12.95" customHeight="1" x14ac:dyDescent="0.2">
      <c r="A45" s="33" t="s">
        <v>43</v>
      </c>
      <c r="B45" s="19" t="s">
        <v>20</v>
      </c>
      <c r="C45" s="19">
        <v>74</v>
      </c>
      <c r="D45" s="3">
        <v>112</v>
      </c>
      <c r="E45" s="3">
        <v>130</v>
      </c>
      <c r="F45" s="3">
        <v>99</v>
      </c>
      <c r="G45" s="3">
        <v>99</v>
      </c>
      <c r="H45" s="3">
        <v>56</v>
      </c>
      <c r="I45" s="19">
        <v>49</v>
      </c>
      <c r="J45" s="19">
        <v>46</v>
      </c>
      <c r="K45" s="27">
        <v>18</v>
      </c>
      <c r="L45" s="27">
        <v>22</v>
      </c>
      <c r="M45" s="27">
        <v>32</v>
      </c>
      <c r="N45" s="27">
        <v>32</v>
      </c>
      <c r="O45" s="27">
        <v>37</v>
      </c>
      <c r="P45" s="27">
        <f>7+1</f>
        <v>8</v>
      </c>
      <c r="Q45" s="28">
        <v>17</v>
      </c>
      <c r="R45" s="28">
        <f>2+4</f>
        <v>6</v>
      </c>
      <c r="S45" s="28">
        <v>6</v>
      </c>
      <c r="T45" s="28">
        <f>2+12</f>
        <v>14</v>
      </c>
      <c r="U45" s="28">
        <v>24</v>
      </c>
      <c r="V45" s="28">
        <v>20</v>
      </c>
    </row>
    <row r="46" spans="1:30" ht="27" customHeight="1" x14ac:dyDescent="0.2">
      <c r="A46" s="37" t="s">
        <v>44</v>
      </c>
      <c r="B46" s="19" t="s">
        <v>20</v>
      </c>
      <c r="C46" s="17">
        <v>60</v>
      </c>
      <c r="D46" s="19" t="s">
        <v>11</v>
      </c>
      <c r="E46" s="17" t="s">
        <v>11</v>
      </c>
      <c r="F46" s="19" t="s">
        <v>11</v>
      </c>
      <c r="G46" s="19" t="s">
        <v>11</v>
      </c>
      <c r="H46" s="19" t="s">
        <v>11</v>
      </c>
      <c r="I46" s="17">
        <v>267</v>
      </c>
      <c r="J46" s="17">
        <v>368</v>
      </c>
      <c r="K46" s="23">
        <v>323</v>
      </c>
      <c r="L46" s="23">
        <v>311</v>
      </c>
      <c r="M46" s="23">
        <v>386</v>
      </c>
      <c r="N46" s="23">
        <v>424</v>
      </c>
      <c r="O46" s="23">
        <v>242</v>
      </c>
      <c r="P46" s="23">
        <v>306</v>
      </c>
      <c r="Q46" s="24">
        <v>224</v>
      </c>
      <c r="R46" s="24">
        <v>170</v>
      </c>
      <c r="S46" s="24">
        <v>193</v>
      </c>
      <c r="T46" s="24">
        <v>208</v>
      </c>
      <c r="U46" s="24">
        <v>229</v>
      </c>
      <c r="V46" s="24">
        <v>269</v>
      </c>
      <c r="X46" s="30"/>
      <c r="Y46" s="30"/>
      <c r="Z46" s="30"/>
      <c r="AA46" s="30"/>
      <c r="AB46" s="30"/>
      <c r="AC46" s="30"/>
      <c r="AD46" s="30"/>
    </row>
    <row r="47" spans="1:30" ht="12.95" customHeight="1" x14ac:dyDescent="0.2">
      <c r="A47" s="38" t="s">
        <v>45</v>
      </c>
      <c r="B47" s="19" t="s">
        <v>20</v>
      </c>
      <c r="C47" s="19" t="s">
        <v>30</v>
      </c>
      <c r="D47" s="19" t="s">
        <v>11</v>
      </c>
      <c r="E47" s="17" t="s">
        <v>11</v>
      </c>
      <c r="F47" s="17" t="s">
        <v>11</v>
      </c>
      <c r="G47" s="17" t="s">
        <v>11</v>
      </c>
      <c r="H47" s="17" t="s">
        <v>11</v>
      </c>
      <c r="I47" s="19">
        <v>22</v>
      </c>
      <c r="J47" s="19">
        <v>22</v>
      </c>
      <c r="K47" s="27">
        <v>18</v>
      </c>
      <c r="L47" s="27">
        <v>26</v>
      </c>
      <c r="M47" s="27">
        <v>30</v>
      </c>
      <c r="N47" s="27">
        <v>152</v>
      </c>
      <c r="O47" s="27">
        <v>30</v>
      </c>
      <c r="P47" s="27">
        <v>51</v>
      </c>
      <c r="Q47" s="28">
        <v>6</v>
      </c>
      <c r="R47" s="28">
        <v>9</v>
      </c>
      <c r="S47" s="28">
        <v>17</v>
      </c>
      <c r="T47" s="28">
        <v>21</v>
      </c>
      <c r="U47" s="28">
        <v>14</v>
      </c>
      <c r="V47" s="28">
        <v>47</v>
      </c>
    </row>
    <row r="48" spans="1:30" ht="12.95" customHeight="1" x14ac:dyDescent="0.2">
      <c r="A48" s="38" t="s">
        <v>46</v>
      </c>
      <c r="B48" s="19" t="s">
        <v>20</v>
      </c>
      <c r="C48" s="19" t="s">
        <v>30</v>
      </c>
      <c r="D48" s="19" t="s">
        <v>11</v>
      </c>
      <c r="E48" s="17" t="s">
        <v>11</v>
      </c>
      <c r="F48" s="17" t="s">
        <v>11</v>
      </c>
      <c r="G48" s="17" t="s">
        <v>11</v>
      </c>
      <c r="H48" s="17" t="s">
        <v>11</v>
      </c>
      <c r="I48" s="19">
        <v>245</v>
      </c>
      <c r="J48" s="19">
        <v>346</v>
      </c>
      <c r="K48" s="27">
        <v>305</v>
      </c>
      <c r="L48" s="27">
        <v>285</v>
      </c>
      <c r="M48" s="27">
        <v>356</v>
      </c>
      <c r="N48" s="27">
        <v>272</v>
      </c>
      <c r="O48" s="27">
        <v>212</v>
      </c>
      <c r="P48" s="27">
        <v>255</v>
      </c>
      <c r="Q48" s="28">
        <v>218</v>
      </c>
      <c r="R48" s="28">
        <v>161</v>
      </c>
      <c r="S48" s="28">
        <v>176</v>
      </c>
      <c r="T48" s="28">
        <v>187</v>
      </c>
      <c r="U48" s="28">
        <v>215</v>
      </c>
      <c r="V48" s="28">
        <v>222</v>
      </c>
    </row>
    <row r="49" spans="1:31" ht="12.95" customHeight="1" x14ac:dyDescent="0.2">
      <c r="A49" s="22" t="s">
        <v>47</v>
      </c>
      <c r="B49" s="19"/>
      <c r="C49" s="19" t="s">
        <v>30</v>
      </c>
      <c r="D49" s="17">
        <v>102</v>
      </c>
      <c r="E49" s="17">
        <v>135</v>
      </c>
      <c r="F49" s="17">
        <v>215</v>
      </c>
      <c r="G49" s="17">
        <v>131</v>
      </c>
      <c r="H49" s="17">
        <v>116</v>
      </c>
      <c r="I49" s="17">
        <v>123</v>
      </c>
      <c r="J49" s="17">
        <v>210</v>
      </c>
      <c r="K49" s="23">
        <v>158</v>
      </c>
      <c r="L49" s="23">
        <v>198</v>
      </c>
      <c r="M49" s="23">
        <v>240</v>
      </c>
      <c r="N49" s="23">
        <v>258</v>
      </c>
      <c r="O49" s="23">
        <v>233</v>
      </c>
      <c r="P49" s="23">
        <v>250</v>
      </c>
      <c r="Q49" s="24">
        <v>219</v>
      </c>
      <c r="R49" s="24">
        <v>254</v>
      </c>
      <c r="S49" s="24">
        <v>299</v>
      </c>
      <c r="T49" s="24">
        <v>394</v>
      </c>
      <c r="U49" s="24">
        <v>418</v>
      </c>
      <c r="V49" s="24">
        <v>549</v>
      </c>
    </row>
    <row r="50" spans="1:31" ht="12.95" hidden="1" customHeight="1" x14ac:dyDescent="0.2">
      <c r="A50" s="39" t="s">
        <v>48</v>
      </c>
      <c r="B50" s="19" t="s">
        <v>20</v>
      </c>
      <c r="C50" s="19">
        <v>49</v>
      </c>
      <c r="D50" s="3">
        <v>85</v>
      </c>
      <c r="E50" s="3">
        <v>124</v>
      </c>
      <c r="F50" s="3">
        <v>186</v>
      </c>
      <c r="G50" s="3">
        <v>121</v>
      </c>
      <c r="H50" s="3">
        <v>85</v>
      </c>
      <c r="I50" s="19">
        <v>102</v>
      </c>
      <c r="J50" s="19">
        <v>169</v>
      </c>
      <c r="K50" s="27">
        <v>130</v>
      </c>
      <c r="L50" s="27">
        <v>143</v>
      </c>
      <c r="M50" s="27">
        <v>154</v>
      </c>
      <c r="N50" s="27">
        <v>218</v>
      </c>
      <c r="O50" s="27">
        <v>178</v>
      </c>
      <c r="P50" s="27"/>
      <c r="Q50" s="28"/>
      <c r="R50" s="28"/>
      <c r="S50" s="28"/>
      <c r="T50" s="28"/>
      <c r="U50" s="28"/>
      <c r="V50" s="28"/>
    </row>
    <row r="51" spans="1:31" ht="12.95" hidden="1" customHeight="1" x14ac:dyDescent="0.2">
      <c r="A51" s="39" t="s">
        <v>49</v>
      </c>
      <c r="B51" s="19" t="s">
        <v>20</v>
      </c>
      <c r="C51" s="19" t="s">
        <v>30</v>
      </c>
      <c r="D51" s="19" t="s">
        <v>11</v>
      </c>
      <c r="E51" s="19" t="s">
        <v>11</v>
      </c>
      <c r="F51" s="19" t="s">
        <v>11</v>
      </c>
      <c r="G51" s="19" t="s">
        <v>11</v>
      </c>
      <c r="H51" s="19" t="s">
        <v>11</v>
      </c>
      <c r="I51" s="19">
        <v>21</v>
      </c>
      <c r="J51" s="19">
        <v>41</v>
      </c>
      <c r="K51" s="27">
        <v>28</v>
      </c>
      <c r="L51" s="27">
        <v>55</v>
      </c>
      <c r="M51" s="27">
        <v>86</v>
      </c>
      <c r="N51" s="27">
        <v>40</v>
      </c>
      <c r="O51" s="27">
        <v>54</v>
      </c>
      <c r="P51" s="27"/>
      <c r="Q51" s="28"/>
      <c r="R51" s="28"/>
      <c r="S51" s="28"/>
      <c r="T51" s="28"/>
      <c r="U51" s="28"/>
      <c r="V51" s="28"/>
    </row>
    <row r="52" spans="1:31" ht="12.95" hidden="1" customHeight="1" x14ac:dyDescent="0.2">
      <c r="A52" s="39" t="s">
        <v>50</v>
      </c>
      <c r="B52" s="19" t="s">
        <v>20</v>
      </c>
      <c r="C52" s="19">
        <v>11</v>
      </c>
      <c r="D52" s="3">
        <v>17</v>
      </c>
      <c r="E52" s="3">
        <v>11</v>
      </c>
      <c r="F52" s="3">
        <v>29</v>
      </c>
      <c r="G52" s="3">
        <v>10</v>
      </c>
      <c r="H52" s="3">
        <v>31</v>
      </c>
      <c r="I52" s="19" t="s">
        <v>11</v>
      </c>
      <c r="J52" s="19" t="s">
        <v>11</v>
      </c>
      <c r="K52" s="27" t="s">
        <v>11</v>
      </c>
      <c r="L52" s="27" t="s">
        <v>11</v>
      </c>
      <c r="M52" s="27" t="s">
        <v>11</v>
      </c>
      <c r="N52" s="27" t="s">
        <v>11</v>
      </c>
      <c r="O52" s="27">
        <v>1</v>
      </c>
      <c r="P52" s="27"/>
      <c r="Q52" s="28"/>
      <c r="R52" s="28"/>
      <c r="S52" s="28"/>
      <c r="T52" s="28"/>
      <c r="U52" s="28"/>
      <c r="V52" s="28"/>
    </row>
    <row r="53" spans="1:31" ht="6.75" customHeight="1" x14ac:dyDescent="0.2">
      <c r="A53" s="40"/>
      <c r="B53" s="41"/>
      <c r="C53" s="42"/>
      <c r="D53" s="42"/>
      <c r="E53" s="42"/>
      <c r="F53" s="42"/>
      <c r="G53" s="42"/>
      <c r="H53" s="42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</row>
    <row r="54" spans="1:31" ht="12.95" customHeight="1" x14ac:dyDescent="0.2">
      <c r="A54" s="44"/>
      <c r="B54" s="26"/>
      <c r="C54" s="3"/>
      <c r="D54" s="3"/>
      <c r="E54" s="3"/>
      <c r="F54" s="3"/>
      <c r="G54" s="3"/>
      <c r="H54" s="3"/>
      <c r="I54" s="19"/>
      <c r="J54" s="19"/>
      <c r="K54" s="19"/>
      <c r="L54" s="19"/>
      <c r="M54" s="19"/>
      <c r="N54" s="19"/>
      <c r="O54" s="19"/>
      <c r="P54" s="45"/>
      <c r="Q54" s="45"/>
      <c r="R54" s="45"/>
      <c r="S54" s="45"/>
      <c r="T54" s="45"/>
      <c r="U54" s="45"/>
      <c r="V54" s="45" t="s">
        <v>100</v>
      </c>
    </row>
    <row r="55" spans="1:31" ht="17.25" customHeight="1" x14ac:dyDescent="0.2">
      <c r="A55" s="67" t="s">
        <v>101</v>
      </c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</row>
    <row r="56" spans="1:31" ht="10.5" customHeight="1" x14ac:dyDescent="0.2">
      <c r="A56" s="2" t="s">
        <v>0</v>
      </c>
      <c r="B56" s="3"/>
      <c r="C56" s="3"/>
      <c r="D56" s="3"/>
      <c r="E56" s="3"/>
      <c r="F56" s="4"/>
      <c r="G56" s="4"/>
      <c r="H56" s="4"/>
    </row>
    <row r="57" spans="1:31" ht="15.75" customHeight="1" x14ac:dyDescent="0.2">
      <c r="A57" s="5"/>
      <c r="B57" s="6"/>
      <c r="C57" s="6"/>
      <c r="D57" s="6"/>
      <c r="E57" s="6"/>
      <c r="P57" s="45"/>
      <c r="Q57" s="45"/>
      <c r="R57" s="45"/>
      <c r="S57" s="45"/>
      <c r="T57" s="45"/>
      <c r="U57" s="45"/>
      <c r="V57" s="45" t="s">
        <v>51</v>
      </c>
    </row>
    <row r="58" spans="1:31" ht="30.75" customHeight="1" x14ac:dyDescent="0.2">
      <c r="A58" s="7" t="s">
        <v>1</v>
      </c>
      <c r="B58" s="8">
        <v>2004</v>
      </c>
      <c r="C58" s="8">
        <v>2005</v>
      </c>
      <c r="D58" s="8">
        <v>2006</v>
      </c>
      <c r="E58" s="8">
        <v>2007</v>
      </c>
      <c r="F58" s="8">
        <v>2008</v>
      </c>
      <c r="G58" s="8">
        <v>2009</v>
      </c>
      <c r="H58" s="8">
        <v>2010</v>
      </c>
      <c r="I58" s="9">
        <v>2011</v>
      </c>
      <c r="J58" s="9">
        <v>2012</v>
      </c>
      <c r="K58" s="9">
        <v>2013</v>
      </c>
      <c r="L58" s="9">
        <v>2014</v>
      </c>
      <c r="M58" s="9">
        <v>2015</v>
      </c>
      <c r="N58" s="9">
        <v>2016</v>
      </c>
      <c r="O58" s="9">
        <v>2017</v>
      </c>
      <c r="P58" s="9">
        <v>2018</v>
      </c>
      <c r="Q58" s="10">
        <v>2019</v>
      </c>
      <c r="R58" s="10">
        <v>2020</v>
      </c>
      <c r="S58" s="10">
        <v>2021</v>
      </c>
      <c r="T58" s="10">
        <v>2022</v>
      </c>
      <c r="U58" s="10">
        <v>2023</v>
      </c>
      <c r="V58" s="10">
        <v>2024</v>
      </c>
    </row>
    <row r="59" spans="1:31" ht="9" customHeight="1" x14ac:dyDescent="0.2">
      <c r="A59" s="11"/>
      <c r="B59" s="12"/>
      <c r="C59" s="12"/>
      <c r="D59" s="12"/>
      <c r="E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6"/>
      <c r="R59" s="46"/>
      <c r="S59" s="46"/>
      <c r="T59" s="46"/>
      <c r="U59" s="46"/>
      <c r="V59" s="46"/>
    </row>
    <row r="60" spans="1:31" ht="12.95" customHeight="1" x14ac:dyDescent="0.2">
      <c r="A60" s="32" t="s">
        <v>52</v>
      </c>
      <c r="B60" s="15">
        <v>6728</v>
      </c>
      <c r="C60" s="16">
        <v>9778</v>
      </c>
      <c r="D60" s="16">
        <v>9715</v>
      </c>
      <c r="E60" s="16">
        <v>11649</v>
      </c>
      <c r="F60" s="16">
        <v>13393</v>
      </c>
      <c r="G60" s="16">
        <v>13452</v>
      </c>
      <c r="H60" s="16">
        <v>18403</v>
      </c>
      <c r="I60" s="17">
        <v>21409</v>
      </c>
      <c r="J60" s="17">
        <v>32561</v>
      </c>
      <c r="K60" s="23">
        <v>33792</v>
      </c>
      <c r="L60" s="23">
        <v>38935</v>
      </c>
      <c r="M60" s="23">
        <v>40140</v>
      </c>
      <c r="N60" s="23">
        <v>47281</v>
      </c>
      <c r="O60" s="23">
        <v>58840</v>
      </c>
      <c r="P60" s="23">
        <v>59619</v>
      </c>
      <c r="Q60" s="24">
        <v>55871</v>
      </c>
      <c r="R60" s="24">
        <v>46932</v>
      </c>
      <c r="S60" s="24">
        <v>60454</v>
      </c>
      <c r="T60" s="24">
        <v>74079</v>
      </c>
      <c r="U60" s="24">
        <v>79231</v>
      </c>
      <c r="V60" s="24">
        <v>84521</v>
      </c>
      <c r="X60" s="30"/>
      <c r="Y60" s="30"/>
      <c r="Z60" s="30"/>
      <c r="AA60" s="30"/>
      <c r="AB60" s="30"/>
      <c r="AC60" s="30"/>
      <c r="AD60" s="30"/>
      <c r="AE60" s="30"/>
    </row>
    <row r="61" spans="1:31" ht="12.95" customHeight="1" x14ac:dyDescent="0.2">
      <c r="A61" s="47" t="s">
        <v>53</v>
      </c>
      <c r="B61" s="19" t="s">
        <v>20</v>
      </c>
      <c r="C61" s="19" t="s">
        <v>30</v>
      </c>
      <c r="D61" s="19" t="s">
        <v>11</v>
      </c>
      <c r="E61" s="19" t="s">
        <v>11</v>
      </c>
      <c r="F61" s="19" t="s">
        <v>11</v>
      </c>
      <c r="G61" s="19" t="s">
        <v>11</v>
      </c>
      <c r="H61" s="19" t="s">
        <v>11</v>
      </c>
      <c r="I61" s="19">
        <v>7727</v>
      </c>
      <c r="J61" s="19">
        <v>15802</v>
      </c>
      <c r="K61" s="27">
        <v>21123</v>
      </c>
      <c r="L61" s="27">
        <v>25083</v>
      </c>
      <c r="M61" s="27">
        <v>25192</v>
      </c>
      <c r="N61" s="27">
        <v>33256</v>
      </c>
      <c r="O61" s="27">
        <v>44145</v>
      </c>
      <c r="P61" s="27">
        <v>48032</v>
      </c>
      <c r="Q61" s="28">
        <v>48247</v>
      </c>
      <c r="R61" s="28">
        <v>31009</v>
      </c>
      <c r="S61" s="28">
        <v>46458</v>
      </c>
      <c r="T61" s="28">
        <v>60700</v>
      </c>
      <c r="U61" s="28">
        <v>66568</v>
      </c>
      <c r="V61" s="28">
        <v>69816</v>
      </c>
    </row>
    <row r="62" spans="1:31" ht="12.95" customHeight="1" x14ac:dyDescent="0.2">
      <c r="A62" s="47" t="s">
        <v>54</v>
      </c>
      <c r="B62" s="19" t="s">
        <v>20</v>
      </c>
      <c r="C62" s="19" t="s">
        <v>20</v>
      </c>
      <c r="D62" s="19" t="s">
        <v>20</v>
      </c>
      <c r="E62" s="19" t="s">
        <v>20</v>
      </c>
      <c r="F62" s="19" t="s">
        <v>20</v>
      </c>
      <c r="G62" s="19" t="s">
        <v>20</v>
      </c>
      <c r="H62" s="19" t="s">
        <v>20</v>
      </c>
      <c r="I62" s="19" t="s">
        <v>20</v>
      </c>
      <c r="J62" s="19" t="s">
        <v>20</v>
      </c>
      <c r="K62" s="19" t="s">
        <v>20</v>
      </c>
      <c r="L62" s="19" t="s">
        <v>20</v>
      </c>
      <c r="M62" s="19" t="s">
        <v>20</v>
      </c>
      <c r="N62" s="19" t="s">
        <v>20</v>
      </c>
      <c r="O62" s="71" t="s">
        <v>20</v>
      </c>
      <c r="P62" s="27">
        <v>11494</v>
      </c>
      <c r="Q62" s="28">
        <v>7365</v>
      </c>
      <c r="R62" s="28">
        <v>15182</v>
      </c>
      <c r="S62" s="28">
        <v>12575</v>
      </c>
      <c r="T62" s="28">
        <v>11261</v>
      </c>
      <c r="U62" s="28">
        <v>11198</v>
      </c>
      <c r="V62" s="28">
        <v>12946</v>
      </c>
    </row>
    <row r="63" spans="1:31" ht="12.95" customHeight="1" x14ac:dyDescent="0.2">
      <c r="A63" s="33" t="s">
        <v>55</v>
      </c>
      <c r="B63" s="26">
        <v>1992</v>
      </c>
      <c r="C63" s="3">
        <v>1510</v>
      </c>
      <c r="D63" s="3">
        <v>1185</v>
      </c>
      <c r="E63" s="3">
        <v>2679</v>
      </c>
      <c r="F63" s="3">
        <v>2372</v>
      </c>
      <c r="G63" s="3">
        <v>2504</v>
      </c>
      <c r="H63" s="3">
        <v>3557</v>
      </c>
      <c r="I63" s="19">
        <v>3338</v>
      </c>
      <c r="J63" s="19">
        <v>3120</v>
      </c>
      <c r="K63" s="27">
        <v>2542</v>
      </c>
      <c r="L63" s="27">
        <v>2623</v>
      </c>
      <c r="M63" s="27">
        <v>2951</v>
      </c>
      <c r="N63" s="27">
        <v>3851</v>
      </c>
      <c r="O63" s="27">
        <v>4169</v>
      </c>
      <c r="P63" s="27" t="s">
        <v>11</v>
      </c>
      <c r="Q63" s="28" t="s">
        <v>11</v>
      </c>
      <c r="R63" s="28" t="s">
        <v>11</v>
      </c>
      <c r="S63" s="28" t="s">
        <v>11</v>
      </c>
      <c r="T63" s="28" t="s">
        <v>11</v>
      </c>
      <c r="U63" s="28" t="s">
        <v>11</v>
      </c>
      <c r="V63" s="28" t="s">
        <v>11</v>
      </c>
    </row>
    <row r="64" spans="1:31" ht="12.95" customHeight="1" x14ac:dyDescent="0.2">
      <c r="A64" s="33" t="s">
        <v>56</v>
      </c>
      <c r="B64" s="26">
        <v>3786</v>
      </c>
      <c r="C64" s="3">
        <v>5522</v>
      </c>
      <c r="D64" s="3">
        <v>5826</v>
      </c>
      <c r="E64" s="3">
        <v>6594</v>
      </c>
      <c r="F64" s="3">
        <v>7030</v>
      </c>
      <c r="G64" s="3">
        <v>6808</v>
      </c>
      <c r="H64" s="3">
        <v>6625</v>
      </c>
      <c r="I64" s="19">
        <v>6824</v>
      </c>
      <c r="J64" s="19">
        <v>9803</v>
      </c>
      <c r="K64" s="27">
        <v>6652</v>
      </c>
      <c r="L64" s="27">
        <v>7743</v>
      </c>
      <c r="M64" s="27">
        <v>8690</v>
      </c>
      <c r="N64" s="27">
        <v>6757</v>
      </c>
      <c r="O64" s="27">
        <v>7095</v>
      </c>
      <c r="P64" s="27" t="s">
        <v>11</v>
      </c>
      <c r="Q64" s="28" t="s">
        <v>11</v>
      </c>
      <c r="R64" s="28" t="s">
        <v>11</v>
      </c>
      <c r="S64" s="28" t="s">
        <v>11</v>
      </c>
      <c r="T64" s="28" t="s">
        <v>11</v>
      </c>
      <c r="U64" s="28" t="s">
        <v>11</v>
      </c>
      <c r="V64" s="28" t="s">
        <v>11</v>
      </c>
    </row>
    <row r="65" spans="1:30" ht="12.95" customHeight="1" x14ac:dyDescent="0.2">
      <c r="A65" s="33" t="s">
        <v>57</v>
      </c>
      <c r="B65" s="26"/>
      <c r="C65" s="19" t="s">
        <v>30</v>
      </c>
      <c r="D65" s="19" t="s">
        <v>11</v>
      </c>
      <c r="E65" s="19" t="s">
        <v>11</v>
      </c>
      <c r="F65" s="19" t="s">
        <v>11</v>
      </c>
      <c r="G65" s="19" t="s">
        <v>11</v>
      </c>
      <c r="H65" s="19" t="s">
        <v>11</v>
      </c>
      <c r="I65" s="19">
        <v>1972</v>
      </c>
      <c r="J65" s="19">
        <v>1921</v>
      </c>
      <c r="K65" s="27">
        <v>1976</v>
      </c>
      <c r="L65" s="27">
        <v>2384</v>
      </c>
      <c r="M65" s="27">
        <v>2158</v>
      </c>
      <c r="N65" s="27">
        <v>2094</v>
      </c>
      <c r="O65" s="27">
        <v>2053</v>
      </c>
      <c r="P65" s="27" t="s">
        <v>11</v>
      </c>
      <c r="Q65" s="28" t="s">
        <v>11</v>
      </c>
      <c r="R65" s="28" t="s">
        <v>11</v>
      </c>
      <c r="S65" s="28" t="s">
        <v>11</v>
      </c>
      <c r="T65" s="28" t="s">
        <v>11</v>
      </c>
      <c r="U65" s="28" t="s">
        <v>11</v>
      </c>
      <c r="V65" s="28" t="s">
        <v>11</v>
      </c>
    </row>
    <row r="66" spans="1:30" ht="12.95" customHeight="1" x14ac:dyDescent="0.2">
      <c r="A66" s="33" t="s">
        <v>58</v>
      </c>
      <c r="B66" s="26" t="s">
        <v>11</v>
      </c>
      <c r="C66" s="19" t="s">
        <v>11</v>
      </c>
      <c r="D66" s="19" t="s">
        <v>11</v>
      </c>
      <c r="E66" s="19" t="s">
        <v>11</v>
      </c>
      <c r="F66" s="19" t="s">
        <v>11</v>
      </c>
      <c r="G66" s="19" t="s">
        <v>11</v>
      </c>
      <c r="H66" s="19" t="s">
        <v>11</v>
      </c>
      <c r="I66" s="19" t="s">
        <v>11</v>
      </c>
      <c r="J66" s="19" t="s">
        <v>11</v>
      </c>
      <c r="K66" s="27" t="s">
        <v>11</v>
      </c>
      <c r="L66" s="27" t="s">
        <v>11</v>
      </c>
      <c r="M66" s="27" t="s">
        <v>11</v>
      </c>
      <c r="N66" s="27" t="s">
        <v>11</v>
      </c>
      <c r="O66" s="27" t="s">
        <v>11</v>
      </c>
      <c r="P66" s="27">
        <v>45</v>
      </c>
      <c r="Q66" s="28">
        <v>179</v>
      </c>
      <c r="R66" s="28">
        <v>269</v>
      </c>
      <c r="S66" s="28">
        <v>238</v>
      </c>
      <c r="T66" s="28">
        <v>401</v>
      </c>
      <c r="U66" s="28">
        <v>236</v>
      </c>
      <c r="V66" s="28">
        <v>397</v>
      </c>
    </row>
    <row r="67" spans="1:30" ht="12.95" customHeight="1" x14ac:dyDescent="0.2">
      <c r="A67" s="53" t="s">
        <v>59</v>
      </c>
      <c r="B67" s="73">
        <v>950</v>
      </c>
      <c r="C67" s="72">
        <v>2746</v>
      </c>
      <c r="D67" s="72">
        <v>2704</v>
      </c>
      <c r="E67" s="72">
        <v>2376</v>
      </c>
      <c r="F67" s="72">
        <v>3991</v>
      </c>
      <c r="G67" s="72">
        <v>4140</v>
      </c>
      <c r="H67" s="72">
        <v>8221</v>
      </c>
      <c r="I67" s="71">
        <v>1548</v>
      </c>
      <c r="J67" s="71">
        <v>1915</v>
      </c>
      <c r="K67" s="70">
        <v>1499</v>
      </c>
      <c r="L67" s="70">
        <v>1102</v>
      </c>
      <c r="M67" s="70">
        <v>1149</v>
      </c>
      <c r="N67" s="70">
        <v>1323</v>
      </c>
      <c r="O67" s="70">
        <v>1378</v>
      </c>
      <c r="P67" s="27">
        <f>93-45</f>
        <v>48</v>
      </c>
      <c r="Q67" s="28">
        <f>259-179</f>
        <v>80</v>
      </c>
      <c r="R67" s="28">
        <f>741-269</f>
        <v>472</v>
      </c>
      <c r="S67" s="28">
        <f>1183</f>
        <v>1183</v>
      </c>
      <c r="T67" s="28">
        <f>1717</f>
        <v>1717</v>
      </c>
      <c r="U67" s="28">
        <v>1229</v>
      </c>
      <c r="V67" s="28">
        <v>1362</v>
      </c>
    </row>
    <row r="68" spans="1:30" ht="12.95" customHeight="1" x14ac:dyDescent="0.2">
      <c r="A68" s="32" t="s">
        <v>60</v>
      </c>
      <c r="B68" s="15"/>
      <c r="C68" s="16"/>
      <c r="D68" s="16"/>
      <c r="E68" s="16"/>
      <c r="F68" s="48" t="s">
        <v>11</v>
      </c>
      <c r="G68" s="48" t="s">
        <v>11</v>
      </c>
      <c r="H68" s="48" t="s">
        <v>11</v>
      </c>
      <c r="I68" s="17" t="s">
        <v>11</v>
      </c>
      <c r="J68" s="17" t="s">
        <v>11</v>
      </c>
      <c r="K68" s="23" t="s">
        <v>11</v>
      </c>
      <c r="L68" s="23" t="s">
        <v>11</v>
      </c>
      <c r="M68" s="23" t="s">
        <v>11</v>
      </c>
      <c r="N68" s="23" t="s">
        <v>11</v>
      </c>
      <c r="O68" s="23">
        <v>0</v>
      </c>
      <c r="P68" s="24">
        <v>387</v>
      </c>
      <c r="Q68" s="24">
        <v>371</v>
      </c>
      <c r="R68" s="24">
        <v>614</v>
      </c>
      <c r="S68" s="24">
        <v>539</v>
      </c>
      <c r="T68" s="24">
        <v>679</v>
      </c>
      <c r="U68" s="24">
        <v>616</v>
      </c>
      <c r="V68" s="24">
        <v>1034</v>
      </c>
      <c r="X68" s="30"/>
      <c r="Y68" s="30"/>
      <c r="Z68" s="30"/>
      <c r="AA68" s="30"/>
      <c r="AB68" s="30"/>
      <c r="AC68" s="30"/>
      <c r="AD68" s="30"/>
    </row>
    <row r="69" spans="1:30" ht="12.95" customHeight="1" x14ac:dyDescent="0.2">
      <c r="A69" s="31" t="s">
        <v>61</v>
      </c>
      <c r="B69" s="19"/>
      <c r="C69" s="19"/>
      <c r="D69" s="19"/>
      <c r="E69" s="19"/>
      <c r="F69" s="48" t="s">
        <v>11</v>
      </c>
      <c r="G69" s="48" t="s">
        <v>11</v>
      </c>
      <c r="H69" s="48" t="s">
        <v>11</v>
      </c>
      <c r="I69" s="17" t="s">
        <v>11</v>
      </c>
      <c r="J69" s="17" t="s">
        <v>11</v>
      </c>
      <c r="K69" s="23" t="s">
        <v>11</v>
      </c>
      <c r="L69" s="23" t="s">
        <v>11</v>
      </c>
      <c r="M69" s="23" t="s">
        <v>11</v>
      </c>
      <c r="N69" s="23" t="s">
        <v>11</v>
      </c>
      <c r="O69" s="27" t="s">
        <v>11</v>
      </c>
      <c r="P69" s="27">
        <v>100</v>
      </c>
      <c r="Q69" s="28">
        <v>85</v>
      </c>
      <c r="R69" s="28">
        <v>136</v>
      </c>
      <c r="S69" s="28">
        <v>110</v>
      </c>
      <c r="T69" s="28">
        <v>250</v>
      </c>
      <c r="U69" s="28">
        <v>216</v>
      </c>
      <c r="V69" s="28">
        <v>385</v>
      </c>
    </row>
    <row r="70" spans="1:30" ht="27" customHeight="1" x14ac:dyDescent="0.2">
      <c r="A70" s="49" t="s">
        <v>62</v>
      </c>
      <c r="B70" s="26"/>
      <c r="C70" s="3"/>
      <c r="D70" s="3"/>
      <c r="E70" s="3"/>
      <c r="F70" s="48" t="s">
        <v>11</v>
      </c>
      <c r="G70" s="48" t="s">
        <v>11</v>
      </c>
      <c r="H70" s="48" t="s">
        <v>11</v>
      </c>
      <c r="I70" s="17" t="s">
        <v>11</v>
      </c>
      <c r="J70" s="17" t="s">
        <v>11</v>
      </c>
      <c r="K70" s="23" t="s">
        <v>11</v>
      </c>
      <c r="L70" s="23" t="s">
        <v>11</v>
      </c>
      <c r="M70" s="23" t="s">
        <v>11</v>
      </c>
      <c r="N70" s="23" t="s">
        <v>11</v>
      </c>
      <c r="O70" s="27" t="s">
        <v>11</v>
      </c>
      <c r="P70" s="27">
        <v>128</v>
      </c>
      <c r="Q70" s="28">
        <v>118</v>
      </c>
      <c r="R70" s="28">
        <v>207</v>
      </c>
      <c r="S70" s="28">
        <v>171</v>
      </c>
      <c r="T70" s="28">
        <v>191</v>
      </c>
      <c r="U70" s="28">
        <v>158</v>
      </c>
      <c r="V70" s="28">
        <v>197</v>
      </c>
    </row>
    <row r="71" spans="1:30" ht="27.75" customHeight="1" x14ac:dyDescent="0.2">
      <c r="A71" s="49" t="s">
        <v>63</v>
      </c>
      <c r="B71" s="26"/>
      <c r="C71" s="3"/>
      <c r="D71" s="3"/>
      <c r="E71" s="3"/>
      <c r="F71" s="48" t="s">
        <v>11</v>
      </c>
      <c r="G71" s="48" t="s">
        <v>11</v>
      </c>
      <c r="H71" s="48" t="s">
        <v>11</v>
      </c>
      <c r="I71" s="17" t="s">
        <v>11</v>
      </c>
      <c r="J71" s="17" t="s">
        <v>11</v>
      </c>
      <c r="K71" s="23" t="s">
        <v>11</v>
      </c>
      <c r="L71" s="23" t="s">
        <v>11</v>
      </c>
      <c r="M71" s="23" t="s">
        <v>11</v>
      </c>
      <c r="N71" s="23" t="s">
        <v>11</v>
      </c>
      <c r="O71" s="27" t="s">
        <v>11</v>
      </c>
      <c r="P71" s="27">
        <v>158</v>
      </c>
      <c r="Q71" s="28">
        <v>168</v>
      </c>
      <c r="R71" s="28">
        <v>267</v>
      </c>
      <c r="S71" s="28">
        <v>253</v>
      </c>
      <c r="T71" s="28">
        <v>237</v>
      </c>
      <c r="U71" s="28">
        <v>235</v>
      </c>
      <c r="V71" s="28">
        <v>434</v>
      </c>
    </row>
    <row r="72" spans="1:30" ht="12.95" customHeight="1" x14ac:dyDescent="0.2">
      <c r="A72" s="25" t="s">
        <v>64</v>
      </c>
      <c r="B72" s="26"/>
      <c r="C72" s="19"/>
      <c r="D72" s="19"/>
      <c r="E72" s="19"/>
      <c r="F72" s="48" t="s">
        <v>11</v>
      </c>
      <c r="G72" s="48" t="s">
        <v>11</v>
      </c>
      <c r="H72" s="48" t="s">
        <v>11</v>
      </c>
      <c r="I72" s="17" t="s">
        <v>11</v>
      </c>
      <c r="J72" s="17" t="s">
        <v>11</v>
      </c>
      <c r="K72" s="23" t="s">
        <v>11</v>
      </c>
      <c r="L72" s="23" t="s">
        <v>11</v>
      </c>
      <c r="M72" s="23" t="s">
        <v>11</v>
      </c>
      <c r="N72" s="23" t="s">
        <v>11</v>
      </c>
      <c r="O72" s="27" t="s">
        <v>11</v>
      </c>
      <c r="P72" s="27">
        <v>1</v>
      </c>
      <c r="Q72" s="28" t="s">
        <v>11</v>
      </c>
      <c r="R72" s="28">
        <v>4</v>
      </c>
      <c r="S72" s="28">
        <v>5</v>
      </c>
      <c r="T72" s="28">
        <v>1</v>
      </c>
      <c r="U72" s="28">
        <v>7</v>
      </c>
      <c r="V72" s="28">
        <v>18</v>
      </c>
    </row>
    <row r="73" spans="1:30" ht="12.95" customHeight="1" x14ac:dyDescent="0.2">
      <c r="A73" s="32" t="s">
        <v>65</v>
      </c>
      <c r="B73" s="15">
        <v>1030</v>
      </c>
      <c r="C73" s="16">
        <v>1009</v>
      </c>
      <c r="D73" s="16">
        <v>669</v>
      </c>
      <c r="E73" s="16">
        <v>1150</v>
      </c>
      <c r="F73" s="16">
        <v>955</v>
      </c>
      <c r="G73" s="16">
        <v>1201</v>
      </c>
      <c r="H73" s="16">
        <v>1014</v>
      </c>
      <c r="I73" s="17">
        <v>646</v>
      </c>
      <c r="J73" s="17">
        <v>1048</v>
      </c>
      <c r="K73" s="23">
        <v>529</v>
      </c>
      <c r="L73" s="23">
        <v>796</v>
      </c>
      <c r="M73" s="23">
        <v>93</v>
      </c>
      <c r="N73" s="23">
        <v>26</v>
      </c>
      <c r="O73" s="23">
        <v>271</v>
      </c>
      <c r="P73" s="23">
        <v>471</v>
      </c>
      <c r="Q73" s="24">
        <v>445</v>
      </c>
      <c r="R73" s="24">
        <v>337</v>
      </c>
      <c r="S73" s="24">
        <v>400</v>
      </c>
      <c r="T73" s="24">
        <v>599</v>
      </c>
      <c r="U73" s="24">
        <v>803</v>
      </c>
      <c r="V73" s="24">
        <v>494</v>
      </c>
      <c r="X73" s="30"/>
      <c r="Y73" s="30"/>
      <c r="Z73" s="30"/>
      <c r="AA73" s="30"/>
      <c r="AB73" s="30"/>
      <c r="AC73" s="30"/>
      <c r="AD73" s="30"/>
    </row>
    <row r="74" spans="1:30" ht="12.95" customHeight="1" x14ac:dyDescent="0.2">
      <c r="A74" s="47" t="s">
        <v>66</v>
      </c>
      <c r="B74" s="26"/>
      <c r="C74" s="3"/>
      <c r="D74" s="3"/>
      <c r="E74" s="3"/>
      <c r="F74" s="19" t="s">
        <v>11</v>
      </c>
      <c r="G74" s="19" t="s">
        <v>11</v>
      </c>
      <c r="H74" s="19" t="s">
        <v>11</v>
      </c>
      <c r="I74" s="19" t="s">
        <v>11</v>
      </c>
      <c r="J74" s="19" t="s">
        <v>11</v>
      </c>
      <c r="K74" s="27" t="s">
        <v>11</v>
      </c>
      <c r="L74" s="27" t="s">
        <v>11</v>
      </c>
      <c r="M74" s="27" t="s">
        <v>11</v>
      </c>
      <c r="N74" s="27" t="s">
        <v>11</v>
      </c>
      <c r="O74" s="27" t="s">
        <v>11</v>
      </c>
      <c r="P74" s="27">
        <f>359+45</f>
        <v>404</v>
      </c>
      <c r="Q74" s="28">
        <v>423</v>
      </c>
      <c r="R74" s="28">
        <v>316</v>
      </c>
      <c r="S74" s="28">
        <f>320+50</f>
        <v>370</v>
      </c>
      <c r="T74" s="28">
        <f>472+29</f>
        <v>501</v>
      </c>
      <c r="U74" s="28">
        <v>773</v>
      </c>
      <c r="V74" s="28">
        <v>461</v>
      </c>
    </row>
    <row r="75" spans="1:30" ht="12.95" customHeight="1" x14ac:dyDescent="0.2">
      <c r="A75" s="47" t="s">
        <v>67</v>
      </c>
      <c r="B75" s="26">
        <v>158</v>
      </c>
      <c r="C75" s="3">
        <v>170</v>
      </c>
      <c r="D75" s="3">
        <v>162</v>
      </c>
      <c r="E75" s="3">
        <v>125</v>
      </c>
      <c r="F75" s="3">
        <v>103</v>
      </c>
      <c r="G75" s="3">
        <v>77</v>
      </c>
      <c r="H75" s="3">
        <v>121</v>
      </c>
      <c r="I75" s="19">
        <v>202</v>
      </c>
      <c r="J75" s="19">
        <v>198</v>
      </c>
      <c r="K75" s="27">
        <v>110</v>
      </c>
      <c r="L75" s="27">
        <v>135</v>
      </c>
      <c r="M75" s="27">
        <v>93</v>
      </c>
      <c r="N75" s="27">
        <v>26</v>
      </c>
      <c r="O75" s="27">
        <v>4</v>
      </c>
      <c r="P75" s="27">
        <v>7</v>
      </c>
      <c r="Q75" s="28">
        <v>3</v>
      </c>
      <c r="R75" s="28">
        <v>17</v>
      </c>
      <c r="S75" s="28">
        <f>3+1</f>
        <v>4</v>
      </c>
      <c r="T75" s="28">
        <f>12+4</f>
        <v>16</v>
      </c>
      <c r="U75" s="28">
        <v>5</v>
      </c>
      <c r="V75" s="28" t="s">
        <v>11</v>
      </c>
    </row>
    <row r="76" spans="1:30" ht="12.95" customHeight="1" x14ac:dyDescent="0.2">
      <c r="A76" s="47" t="s">
        <v>68</v>
      </c>
      <c r="B76" s="26"/>
      <c r="C76" s="3"/>
      <c r="D76" s="3"/>
      <c r="E76" s="3"/>
      <c r="F76" s="19" t="s">
        <v>11</v>
      </c>
      <c r="G76" s="19" t="s">
        <v>11</v>
      </c>
      <c r="H76" s="19" t="s">
        <v>11</v>
      </c>
      <c r="I76" s="19" t="s">
        <v>11</v>
      </c>
      <c r="J76" s="19" t="s">
        <v>11</v>
      </c>
      <c r="K76" s="27" t="s">
        <v>11</v>
      </c>
      <c r="L76" s="27" t="s">
        <v>11</v>
      </c>
      <c r="M76" s="27" t="s">
        <v>11</v>
      </c>
      <c r="N76" s="27" t="s">
        <v>11</v>
      </c>
      <c r="O76" s="27" t="s">
        <v>11</v>
      </c>
      <c r="P76" s="27">
        <v>50</v>
      </c>
      <c r="Q76" s="28">
        <v>19</v>
      </c>
      <c r="R76" s="28">
        <v>4</v>
      </c>
      <c r="S76" s="28">
        <v>21</v>
      </c>
      <c r="T76" s="28">
        <v>82</v>
      </c>
      <c r="U76" s="28">
        <v>25</v>
      </c>
      <c r="V76" s="28" t="s">
        <v>11</v>
      </c>
    </row>
    <row r="77" spans="1:30" ht="12.95" customHeight="1" x14ac:dyDescent="0.2">
      <c r="A77" s="47" t="s">
        <v>69</v>
      </c>
      <c r="B77" s="26">
        <v>872</v>
      </c>
      <c r="C77" s="3">
        <v>839</v>
      </c>
      <c r="D77" s="3">
        <v>507</v>
      </c>
      <c r="E77" s="3">
        <v>1025</v>
      </c>
      <c r="F77" s="3">
        <v>852</v>
      </c>
      <c r="G77" s="3">
        <v>1124</v>
      </c>
      <c r="H77" s="3">
        <v>893</v>
      </c>
      <c r="I77" s="19">
        <v>444</v>
      </c>
      <c r="J77" s="19">
        <v>850</v>
      </c>
      <c r="K77" s="27">
        <v>419</v>
      </c>
      <c r="L77" s="27">
        <v>661</v>
      </c>
      <c r="M77" s="27">
        <v>400</v>
      </c>
      <c r="N77" s="27">
        <v>350</v>
      </c>
      <c r="O77" s="27">
        <v>267</v>
      </c>
      <c r="P77" s="27">
        <v>10</v>
      </c>
      <c r="Q77" s="28" t="s">
        <v>11</v>
      </c>
      <c r="R77" s="28" t="s">
        <v>11</v>
      </c>
      <c r="S77" s="28">
        <v>5</v>
      </c>
      <c r="T77" s="28" t="s">
        <v>11</v>
      </c>
      <c r="U77" s="28" t="s">
        <v>11</v>
      </c>
      <c r="V77" s="28">
        <v>33</v>
      </c>
    </row>
    <row r="78" spans="1:30" ht="12.95" customHeight="1" x14ac:dyDescent="0.2">
      <c r="A78" s="32" t="s">
        <v>70</v>
      </c>
      <c r="B78" s="19" t="s">
        <v>20</v>
      </c>
      <c r="C78" s="16">
        <v>13</v>
      </c>
      <c r="D78" s="16">
        <v>7</v>
      </c>
      <c r="E78" s="16">
        <v>1</v>
      </c>
      <c r="F78" s="19" t="s">
        <v>11</v>
      </c>
      <c r="G78" s="16">
        <v>5</v>
      </c>
      <c r="H78" s="16">
        <v>7</v>
      </c>
      <c r="I78" s="19" t="s">
        <v>11</v>
      </c>
      <c r="J78" s="19" t="s">
        <v>11</v>
      </c>
      <c r="K78" s="27" t="s">
        <v>11</v>
      </c>
      <c r="L78" s="27" t="s">
        <v>11</v>
      </c>
      <c r="M78" s="27" t="s">
        <v>11</v>
      </c>
      <c r="N78" s="27" t="s">
        <v>11</v>
      </c>
      <c r="O78" s="27" t="s">
        <v>11</v>
      </c>
      <c r="P78" s="23">
        <v>21</v>
      </c>
      <c r="Q78" s="24">
        <v>19</v>
      </c>
      <c r="R78" s="24">
        <v>8</v>
      </c>
      <c r="S78" s="24">
        <v>105</v>
      </c>
      <c r="T78" s="24">
        <v>13</v>
      </c>
      <c r="U78" s="24">
        <v>6</v>
      </c>
      <c r="V78" s="24">
        <v>21</v>
      </c>
      <c r="W78" s="50"/>
      <c r="X78" s="30"/>
      <c r="Y78" s="30"/>
      <c r="Z78" s="30"/>
      <c r="AA78" s="30"/>
      <c r="AB78" s="30"/>
      <c r="AC78" s="30"/>
      <c r="AD78" s="30"/>
    </row>
    <row r="79" spans="1:30" ht="12.95" customHeight="1" x14ac:dyDescent="0.2">
      <c r="A79" s="47" t="s">
        <v>71</v>
      </c>
      <c r="B79" s="19"/>
      <c r="C79" s="16"/>
      <c r="D79" s="16"/>
      <c r="E79" s="16"/>
      <c r="F79" s="19" t="s">
        <v>11</v>
      </c>
      <c r="G79" s="19" t="s">
        <v>11</v>
      </c>
      <c r="H79" s="19" t="s">
        <v>11</v>
      </c>
      <c r="I79" s="19" t="s">
        <v>11</v>
      </c>
      <c r="J79" s="19" t="s">
        <v>11</v>
      </c>
      <c r="K79" s="27" t="s">
        <v>11</v>
      </c>
      <c r="L79" s="27" t="s">
        <v>11</v>
      </c>
      <c r="M79" s="27" t="s">
        <v>11</v>
      </c>
      <c r="N79" s="27" t="s">
        <v>11</v>
      </c>
      <c r="O79" s="27" t="s">
        <v>11</v>
      </c>
      <c r="P79" s="27">
        <v>6</v>
      </c>
      <c r="Q79" s="28" t="s">
        <v>11</v>
      </c>
      <c r="R79" s="28" t="s">
        <v>11</v>
      </c>
      <c r="S79" s="28">
        <v>91</v>
      </c>
      <c r="T79" s="28">
        <v>2</v>
      </c>
      <c r="U79" s="28">
        <v>1</v>
      </c>
      <c r="V79" s="28">
        <v>0</v>
      </c>
    </row>
    <row r="80" spans="1:30" ht="12.95" customHeight="1" x14ac:dyDescent="0.2">
      <c r="A80" s="47" t="s">
        <v>72</v>
      </c>
      <c r="B80" s="19" t="s">
        <v>20</v>
      </c>
      <c r="C80" s="3">
        <v>11</v>
      </c>
      <c r="D80" s="19" t="s">
        <v>11</v>
      </c>
      <c r="E80" s="3">
        <v>1</v>
      </c>
      <c r="F80" s="19" t="s">
        <v>11</v>
      </c>
      <c r="G80" s="3">
        <v>5</v>
      </c>
      <c r="H80" s="3">
        <v>1</v>
      </c>
      <c r="I80" s="19" t="s">
        <v>11</v>
      </c>
      <c r="J80" s="19" t="s">
        <v>11</v>
      </c>
      <c r="K80" s="27" t="s">
        <v>11</v>
      </c>
      <c r="L80" s="27" t="s">
        <v>11</v>
      </c>
      <c r="M80" s="27" t="s">
        <v>11</v>
      </c>
      <c r="N80" s="27" t="s">
        <v>11</v>
      </c>
      <c r="O80" s="27" t="s">
        <v>11</v>
      </c>
      <c r="P80" s="27">
        <v>14</v>
      </c>
      <c r="Q80" s="28">
        <v>16</v>
      </c>
      <c r="R80" s="28">
        <v>2</v>
      </c>
      <c r="S80" s="28">
        <v>8</v>
      </c>
      <c r="T80" s="28">
        <v>5</v>
      </c>
      <c r="U80" s="28">
        <v>3</v>
      </c>
      <c r="V80" s="28">
        <v>5</v>
      </c>
    </row>
    <row r="81" spans="1:30" ht="12.95" customHeight="1" x14ac:dyDescent="0.2">
      <c r="A81" s="47" t="s">
        <v>73</v>
      </c>
      <c r="B81" s="19"/>
      <c r="C81" s="3"/>
      <c r="D81" s="19"/>
      <c r="E81" s="3"/>
      <c r="F81" s="19" t="s">
        <v>11</v>
      </c>
      <c r="G81" s="19" t="s">
        <v>11</v>
      </c>
      <c r="H81" s="19" t="s">
        <v>11</v>
      </c>
      <c r="I81" s="19" t="s">
        <v>11</v>
      </c>
      <c r="J81" s="19" t="s">
        <v>11</v>
      </c>
      <c r="K81" s="27" t="s">
        <v>11</v>
      </c>
      <c r="L81" s="27" t="s">
        <v>11</v>
      </c>
      <c r="M81" s="27" t="s">
        <v>11</v>
      </c>
      <c r="N81" s="27" t="s">
        <v>11</v>
      </c>
      <c r="O81" s="27" t="s">
        <v>11</v>
      </c>
      <c r="P81" s="27">
        <v>1</v>
      </c>
      <c r="Q81" s="28">
        <v>3</v>
      </c>
      <c r="R81" s="28">
        <v>4</v>
      </c>
      <c r="S81" s="28">
        <v>5</v>
      </c>
      <c r="T81" s="28">
        <v>4</v>
      </c>
      <c r="U81" s="28">
        <v>1</v>
      </c>
      <c r="V81" s="28">
        <v>6</v>
      </c>
    </row>
    <row r="82" spans="1:30" ht="12.75" customHeight="1" x14ac:dyDescent="0.2">
      <c r="A82" s="47" t="s">
        <v>74</v>
      </c>
      <c r="B82" s="19" t="s">
        <v>20</v>
      </c>
      <c r="C82" s="19" t="s">
        <v>30</v>
      </c>
      <c r="D82" s="19" t="s">
        <v>11</v>
      </c>
      <c r="E82" s="19" t="s">
        <v>11</v>
      </c>
      <c r="F82" s="19" t="s">
        <v>11</v>
      </c>
      <c r="G82" s="19" t="s">
        <v>11</v>
      </c>
      <c r="H82" s="19">
        <v>6</v>
      </c>
      <c r="I82" s="19" t="s">
        <v>11</v>
      </c>
      <c r="J82" s="19" t="s">
        <v>11</v>
      </c>
      <c r="K82" s="27" t="s">
        <v>11</v>
      </c>
      <c r="L82" s="27" t="s">
        <v>11</v>
      </c>
      <c r="M82" s="27" t="s">
        <v>11</v>
      </c>
      <c r="N82" s="27" t="s">
        <v>11</v>
      </c>
      <c r="O82" s="27" t="s">
        <v>11</v>
      </c>
      <c r="P82" s="27" t="s">
        <v>11</v>
      </c>
      <c r="Q82" s="27" t="s">
        <v>11</v>
      </c>
      <c r="R82" s="28">
        <v>2</v>
      </c>
      <c r="S82" s="28">
        <v>1</v>
      </c>
      <c r="T82" s="28">
        <v>2</v>
      </c>
      <c r="U82" s="28">
        <v>1</v>
      </c>
      <c r="V82" s="28">
        <v>10</v>
      </c>
    </row>
    <row r="83" spans="1:30" ht="12.95" customHeight="1" x14ac:dyDescent="0.2">
      <c r="A83" s="32" t="s">
        <v>75</v>
      </c>
      <c r="B83" s="15">
        <v>447</v>
      </c>
      <c r="C83" s="16">
        <v>427</v>
      </c>
      <c r="D83" s="16">
        <v>546</v>
      </c>
      <c r="E83" s="16">
        <v>655</v>
      </c>
      <c r="F83" s="16">
        <v>760</v>
      </c>
      <c r="G83" s="17">
        <v>822</v>
      </c>
      <c r="H83" s="16">
        <v>1276</v>
      </c>
      <c r="I83" s="17">
        <v>1423</v>
      </c>
      <c r="J83" s="17">
        <v>1936</v>
      </c>
      <c r="K83" s="23">
        <v>2132</v>
      </c>
      <c r="L83" s="23">
        <v>2847</v>
      </c>
      <c r="M83" s="23">
        <v>3276</v>
      </c>
      <c r="N83" s="23">
        <v>3226</v>
      </c>
      <c r="O83" s="23">
        <v>3705</v>
      </c>
      <c r="P83" s="23">
        <v>5936</v>
      </c>
      <c r="Q83" s="24">
        <v>7338</v>
      </c>
      <c r="R83" s="24">
        <v>45012</v>
      </c>
      <c r="S83" s="24">
        <v>14350</v>
      </c>
      <c r="T83" s="24">
        <v>9169</v>
      </c>
      <c r="U83" s="24">
        <v>8579</v>
      </c>
      <c r="V83" s="24">
        <v>8287</v>
      </c>
      <c r="X83" s="30"/>
      <c r="Y83" s="30"/>
      <c r="Z83" s="30"/>
      <c r="AA83" s="30"/>
      <c r="AB83" s="30"/>
      <c r="AC83" s="30"/>
      <c r="AD83" s="30"/>
    </row>
    <row r="84" spans="1:30" ht="12.95" customHeight="1" x14ac:dyDescent="0.2">
      <c r="A84" s="51" t="s">
        <v>76</v>
      </c>
      <c r="B84" s="19" t="s">
        <v>20</v>
      </c>
      <c r="C84" s="19" t="s">
        <v>30</v>
      </c>
      <c r="D84" s="19" t="s">
        <v>11</v>
      </c>
      <c r="E84" s="19" t="s">
        <v>11</v>
      </c>
      <c r="F84" s="19" t="s">
        <v>11</v>
      </c>
      <c r="G84" s="19">
        <v>660</v>
      </c>
      <c r="H84" s="3">
        <v>1067</v>
      </c>
      <c r="I84" s="19">
        <v>1336</v>
      </c>
      <c r="J84" s="19">
        <v>1589</v>
      </c>
      <c r="K84" s="27">
        <v>1664</v>
      </c>
      <c r="L84" s="27">
        <v>2333</v>
      </c>
      <c r="M84" s="27">
        <v>2464</v>
      </c>
      <c r="N84" s="27">
        <v>2796</v>
      </c>
      <c r="O84" s="27">
        <v>3254</v>
      </c>
      <c r="P84" s="27">
        <v>5012</v>
      </c>
      <c r="Q84" s="28">
        <v>6513</v>
      </c>
      <c r="R84" s="28">
        <v>43613</v>
      </c>
      <c r="S84" s="28">
        <v>13119</v>
      </c>
      <c r="T84" s="28">
        <v>8469</v>
      </c>
      <c r="U84" s="28">
        <v>7802</v>
      </c>
      <c r="V84" s="28">
        <v>7792</v>
      </c>
    </row>
    <row r="85" spans="1:30" ht="12.95" customHeight="1" x14ac:dyDescent="0.2">
      <c r="A85" s="31" t="s">
        <v>77</v>
      </c>
      <c r="B85" s="19" t="s">
        <v>20</v>
      </c>
      <c r="C85" s="19" t="s">
        <v>30</v>
      </c>
      <c r="D85" s="19" t="s">
        <v>11</v>
      </c>
      <c r="E85" s="19" t="s">
        <v>11</v>
      </c>
      <c r="F85" s="19" t="s">
        <v>11</v>
      </c>
      <c r="G85" s="19">
        <v>83</v>
      </c>
      <c r="H85" s="3">
        <v>146</v>
      </c>
      <c r="I85" s="19">
        <v>58</v>
      </c>
      <c r="J85" s="19">
        <v>140</v>
      </c>
      <c r="K85" s="27">
        <v>137</v>
      </c>
      <c r="L85" s="27">
        <v>244</v>
      </c>
      <c r="M85" s="27">
        <v>155</v>
      </c>
      <c r="N85" s="27">
        <v>119</v>
      </c>
      <c r="O85" s="27">
        <v>162</v>
      </c>
      <c r="P85" s="27" t="s">
        <v>11</v>
      </c>
      <c r="Q85" s="28" t="s">
        <v>11</v>
      </c>
      <c r="R85" s="28" t="s">
        <v>11</v>
      </c>
      <c r="S85" s="28" t="s">
        <v>11</v>
      </c>
      <c r="T85" s="28" t="s">
        <v>11</v>
      </c>
      <c r="U85" s="28" t="s">
        <v>11</v>
      </c>
      <c r="V85" s="28">
        <v>263</v>
      </c>
    </row>
    <row r="86" spans="1:30" ht="12.95" customHeight="1" x14ac:dyDescent="0.2">
      <c r="A86" s="31" t="s">
        <v>78</v>
      </c>
      <c r="B86" s="19" t="s">
        <v>20</v>
      </c>
      <c r="C86" s="19" t="s">
        <v>30</v>
      </c>
      <c r="D86" s="19" t="s">
        <v>11</v>
      </c>
      <c r="E86" s="19" t="s">
        <v>11</v>
      </c>
      <c r="F86" s="19" t="s">
        <v>11</v>
      </c>
      <c r="G86" s="19">
        <v>79</v>
      </c>
      <c r="H86" s="3">
        <v>63</v>
      </c>
      <c r="I86" s="19">
        <v>29</v>
      </c>
      <c r="J86" s="19">
        <v>207</v>
      </c>
      <c r="K86" s="27">
        <v>331</v>
      </c>
      <c r="L86" s="27">
        <v>270</v>
      </c>
      <c r="M86" s="27">
        <v>657</v>
      </c>
      <c r="N86" s="27">
        <v>311</v>
      </c>
      <c r="O86" s="27">
        <v>289</v>
      </c>
      <c r="P86" s="27">
        <v>625</v>
      </c>
      <c r="Q86" s="28">
        <v>608</v>
      </c>
      <c r="R86" s="28">
        <v>1036</v>
      </c>
      <c r="S86" s="28">
        <v>894</v>
      </c>
      <c r="T86" s="28">
        <v>469</v>
      </c>
      <c r="U86" s="28">
        <v>581</v>
      </c>
      <c r="V86" s="28">
        <v>232</v>
      </c>
    </row>
    <row r="87" spans="1:30" ht="12.95" customHeight="1" x14ac:dyDescent="0.2">
      <c r="A87" s="31" t="s">
        <v>79</v>
      </c>
      <c r="B87" s="19" t="s">
        <v>20</v>
      </c>
      <c r="C87" s="19" t="s">
        <v>30</v>
      </c>
      <c r="D87" s="19" t="s">
        <v>11</v>
      </c>
      <c r="E87" s="19" t="s">
        <v>11</v>
      </c>
      <c r="F87" s="19" t="s">
        <v>11</v>
      </c>
      <c r="G87" s="19">
        <v>79</v>
      </c>
      <c r="H87" s="3">
        <v>63</v>
      </c>
      <c r="I87" s="19" t="s">
        <v>11</v>
      </c>
      <c r="J87" s="19" t="s">
        <v>11</v>
      </c>
      <c r="K87" s="27" t="s">
        <v>11</v>
      </c>
      <c r="L87" s="27" t="s">
        <v>11</v>
      </c>
      <c r="M87" s="27" t="s">
        <v>11</v>
      </c>
      <c r="N87" s="27" t="s">
        <v>11</v>
      </c>
      <c r="O87" s="27" t="s">
        <v>11</v>
      </c>
      <c r="P87" s="27">
        <v>299</v>
      </c>
      <c r="Q87" s="28">
        <v>217</v>
      </c>
      <c r="R87" s="28">
        <v>363</v>
      </c>
      <c r="S87" s="28">
        <v>337</v>
      </c>
      <c r="T87" s="28">
        <v>231</v>
      </c>
      <c r="U87" s="28">
        <v>196</v>
      </c>
      <c r="V87" s="28">
        <v>0</v>
      </c>
    </row>
    <row r="88" spans="1:30" ht="12.95" customHeight="1" x14ac:dyDescent="0.2">
      <c r="A88" s="32" t="s">
        <v>80</v>
      </c>
      <c r="B88" s="15">
        <v>393</v>
      </c>
      <c r="C88" s="16">
        <v>369</v>
      </c>
      <c r="D88" s="16">
        <v>550</v>
      </c>
      <c r="E88" s="16">
        <v>479</v>
      </c>
      <c r="F88" s="16">
        <v>574</v>
      </c>
      <c r="G88" s="16">
        <v>525</v>
      </c>
      <c r="H88" s="16">
        <v>676</v>
      </c>
      <c r="I88" s="17">
        <v>699</v>
      </c>
      <c r="J88" s="17">
        <v>1142</v>
      </c>
      <c r="K88" s="23">
        <v>1089</v>
      </c>
      <c r="L88" s="23">
        <v>952</v>
      </c>
      <c r="M88" s="23">
        <v>729</v>
      </c>
      <c r="N88" s="23">
        <v>768</v>
      </c>
      <c r="O88" s="23">
        <v>1413</v>
      </c>
      <c r="P88" s="23">
        <v>919</v>
      </c>
      <c r="Q88" s="24">
        <v>883</v>
      </c>
      <c r="R88" s="24">
        <v>1049</v>
      </c>
      <c r="S88" s="24">
        <v>2278</v>
      </c>
      <c r="T88" s="24">
        <v>4835</v>
      </c>
      <c r="U88" s="24">
        <v>7265</v>
      </c>
      <c r="V88" s="24">
        <v>6184</v>
      </c>
      <c r="X88" s="30"/>
      <c r="Y88" s="30"/>
      <c r="Z88" s="30"/>
      <c r="AA88" s="30"/>
      <c r="AB88" s="30"/>
      <c r="AC88" s="30"/>
      <c r="AD88" s="30"/>
    </row>
    <row r="89" spans="1:30" ht="12.95" customHeight="1" x14ac:dyDescent="0.2">
      <c r="A89" s="47" t="s">
        <v>81</v>
      </c>
      <c r="B89" s="19" t="s">
        <v>20</v>
      </c>
      <c r="C89" s="19" t="s">
        <v>30</v>
      </c>
      <c r="D89" s="19" t="s">
        <v>11</v>
      </c>
      <c r="E89" s="19" t="s">
        <v>11</v>
      </c>
      <c r="F89" s="3">
        <v>442</v>
      </c>
      <c r="G89" s="3">
        <v>376</v>
      </c>
      <c r="H89" s="3">
        <v>482</v>
      </c>
      <c r="I89" s="19">
        <v>480</v>
      </c>
      <c r="J89" s="19">
        <v>877</v>
      </c>
      <c r="K89" s="27">
        <v>924</v>
      </c>
      <c r="L89" s="27">
        <v>711</v>
      </c>
      <c r="M89" s="27">
        <v>575</v>
      </c>
      <c r="N89" s="27">
        <v>531</v>
      </c>
      <c r="O89" s="27">
        <v>1030</v>
      </c>
      <c r="P89" s="27">
        <v>471</v>
      </c>
      <c r="Q89" s="28">
        <v>430</v>
      </c>
      <c r="R89" s="28">
        <v>648</v>
      </c>
      <c r="S89" s="28">
        <v>1351</v>
      </c>
      <c r="T89" s="28">
        <v>2683</v>
      </c>
      <c r="U89" s="28">
        <v>3741</v>
      </c>
      <c r="V89" s="28">
        <v>3497</v>
      </c>
    </row>
    <row r="90" spans="1:30" ht="24" customHeight="1" x14ac:dyDescent="0.2">
      <c r="A90" s="52" t="s">
        <v>82</v>
      </c>
      <c r="B90" s="19" t="s">
        <v>20</v>
      </c>
      <c r="C90" s="19" t="s">
        <v>30</v>
      </c>
      <c r="D90" s="19" t="s">
        <v>11</v>
      </c>
      <c r="E90" s="19" t="s">
        <v>11</v>
      </c>
      <c r="F90" s="19" t="s">
        <v>11</v>
      </c>
      <c r="G90" s="19" t="s">
        <v>11</v>
      </c>
      <c r="H90" s="19" t="s">
        <v>11</v>
      </c>
      <c r="I90" s="19">
        <v>23</v>
      </c>
      <c r="J90" s="19">
        <v>64</v>
      </c>
      <c r="K90" s="27">
        <v>13</v>
      </c>
      <c r="L90" s="27">
        <v>16</v>
      </c>
      <c r="M90" s="27">
        <v>13</v>
      </c>
      <c r="N90" s="27">
        <v>18</v>
      </c>
      <c r="O90" s="27">
        <v>6</v>
      </c>
      <c r="P90" s="27">
        <v>12</v>
      </c>
      <c r="Q90" s="28">
        <v>11</v>
      </c>
      <c r="R90" s="28">
        <v>13</v>
      </c>
      <c r="S90" s="28">
        <v>53</v>
      </c>
      <c r="T90" s="28">
        <v>29</v>
      </c>
      <c r="U90" s="28">
        <v>94</v>
      </c>
      <c r="V90" s="28">
        <v>44</v>
      </c>
      <c r="Z90"/>
    </row>
    <row r="91" spans="1:30" ht="12.95" customHeight="1" x14ac:dyDescent="0.2">
      <c r="A91" s="53" t="s">
        <v>83</v>
      </c>
      <c r="B91" s="19" t="s">
        <v>20</v>
      </c>
      <c r="C91" s="19" t="s">
        <v>20</v>
      </c>
      <c r="D91" s="19" t="s">
        <v>20</v>
      </c>
      <c r="E91" s="19" t="s">
        <v>20</v>
      </c>
      <c r="F91" s="19" t="s">
        <v>20</v>
      </c>
      <c r="G91" s="19" t="s">
        <v>20</v>
      </c>
      <c r="H91" s="19" t="s">
        <v>20</v>
      </c>
      <c r="I91" s="19" t="s">
        <v>20</v>
      </c>
      <c r="J91" s="19" t="s">
        <v>20</v>
      </c>
      <c r="K91" s="19" t="s">
        <v>20</v>
      </c>
      <c r="L91" s="19" t="s">
        <v>20</v>
      </c>
      <c r="M91" s="27" t="s">
        <v>20</v>
      </c>
      <c r="N91" s="27" t="s">
        <v>20</v>
      </c>
      <c r="O91" s="27" t="s">
        <v>20</v>
      </c>
      <c r="P91" s="27">
        <v>436</v>
      </c>
      <c r="Q91" s="28">
        <v>442</v>
      </c>
      <c r="R91" s="28">
        <v>388</v>
      </c>
      <c r="S91" s="28">
        <v>874</v>
      </c>
      <c r="T91" s="28">
        <v>2123</v>
      </c>
      <c r="U91" s="28">
        <v>3430</v>
      </c>
      <c r="V91" s="28">
        <v>2643</v>
      </c>
      <c r="Z91" s="54"/>
      <c r="AA91" s="54"/>
      <c r="AB91" s="54"/>
      <c r="AC91" s="54"/>
    </row>
    <row r="92" spans="1:30" ht="12.95" customHeight="1" x14ac:dyDescent="0.2">
      <c r="A92" s="53" t="s">
        <v>84</v>
      </c>
      <c r="B92" s="19" t="s">
        <v>20</v>
      </c>
      <c r="C92" s="19" t="s">
        <v>30</v>
      </c>
      <c r="D92" s="19" t="s">
        <v>11</v>
      </c>
      <c r="E92" s="19" t="s">
        <v>11</v>
      </c>
      <c r="F92" s="3">
        <v>132</v>
      </c>
      <c r="G92" s="3">
        <v>149</v>
      </c>
      <c r="H92" s="3">
        <v>194</v>
      </c>
      <c r="I92" s="19">
        <v>196</v>
      </c>
      <c r="J92" s="19">
        <v>201</v>
      </c>
      <c r="K92" s="27">
        <v>152</v>
      </c>
      <c r="L92" s="27">
        <v>225</v>
      </c>
      <c r="M92" s="27">
        <v>141</v>
      </c>
      <c r="N92" s="27">
        <v>219</v>
      </c>
      <c r="O92" s="27">
        <v>377</v>
      </c>
      <c r="P92" s="27" t="s">
        <v>11</v>
      </c>
      <c r="Q92" s="28" t="s">
        <v>11</v>
      </c>
      <c r="R92" s="28" t="s">
        <v>11</v>
      </c>
      <c r="S92" s="28" t="s">
        <v>11</v>
      </c>
      <c r="T92" s="28" t="s">
        <v>11</v>
      </c>
      <c r="U92" s="28" t="s">
        <v>11</v>
      </c>
      <c r="V92" s="28" t="s">
        <v>11</v>
      </c>
      <c r="Z92" s="54"/>
      <c r="AA92" s="54"/>
      <c r="AB92" s="54"/>
      <c r="AC92" s="54"/>
    </row>
    <row r="93" spans="1:30" ht="12.95" customHeight="1" x14ac:dyDescent="0.2">
      <c r="A93" s="32" t="s">
        <v>85</v>
      </c>
      <c r="B93" s="15">
        <v>48</v>
      </c>
      <c r="C93" s="16">
        <v>141</v>
      </c>
      <c r="D93" s="16">
        <v>282</v>
      </c>
      <c r="E93" s="16">
        <v>378</v>
      </c>
      <c r="F93" s="16">
        <v>638</v>
      </c>
      <c r="G93" s="16">
        <v>848</v>
      </c>
      <c r="H93" s="16">
        <v>652</v>
      </c>
      <c r="I93" s="17">
        <v>1862</v>
      </c>
      <c r="J93" s="17">
        <v>1638</v>
      </c>
      <c r="K93" s="23">
        <v>448</v>
      </c>
      <c r="L93" s="23">
        <v>286</v>
      </c>
      <c r="M93" s="23">
        <v>128</v>
      </c>
      <c r="N93" s="23">
        <v>216</v>
      </c>
      <c r="O93" s="23">
        <v>56</v>
      </c>
      <c r="P93" s="23">
        <v>0</v>
      </c>
      <c r="Q93" s="23">
        <v>0</v>
      </c>
      <c r="R93" s="23">
        <v>0</v>
      </c>
      <c r="S93" s="23">
        <v>0</v>
      </c>
      <c r="T93" s="23">
        <v>0</v>
      </c>
      <c r="U93" s="23">
        <v>0</v>
      </c>
      <c r="V93" s="23">
        <v>0</v>
      </c>
      <c r="Z93" s="54"/>
      <c r="AA93" s="54"/>
      <c r="AB93" s="54"/>
      <c r="AC93" s="54"/>
    </row>
    <row r="94" spans="1:30" ht="12.95" customHeight="1" x14ac:dyDescent="0.2">
      <c r="A94" s="32" t="s">
        <v>86</v>
      </c>
      <c r="B94" s="15">
        <v>192</v>
      </c>
      <c r="C94" s="16">
        <v>94</v>
      </c>
      <c r="D94" s="16">
        <v>90</v>
      </c>
      <c r="E94" s="55">
        <v>119</v>
      </c>
      <c r="F94" s="16">
        <v>129</v>
      </c>
      <c r="G94" s="16">
        <v>129</v>
      </c>
      <c r="H94" s="16">
        <v>49</v>
      </c>
      <c r="I94" s="17">
        <v>32</v>
      </c>
      <c r="J94" s="17">
        <v>15</v>
      </c>
      <c r="K94" s="23">
        <v>32</v>
      </c>
      <c r="L94" s="23">
        <v>26</v>
      </c>
      <c r="M94" s="23">
        <v>54</v>
      </c>
      <c r="N94" s="23">
        <v>44</v>
      </c>
      <c r="O94" s="23">
        <v>54</v>
      </c>
      <c r="P94" s="23">
        <v>264</v>
      </c>
      <c r="Q94" s="24">
        <v>69</v>
      </c>
      <c r="R94" s="24">
        <v>81</v>
      </c>
      <c r="S94" s="24">
        <v>184</v>
      </c>
      <c r="T94" s="24">
        <v>212</v>
      </c>
      <c r="U94" s="24">
        <v>265</v>
      </c>
      <c r="V94" s="24">
        <v>739</v>
      </c>
      <c r="Z94" s="54"/>
      <c r="AA94" s="54"/>
      <c r="AB94" s="54"/>
      <c r="AC94" s="54"/>
    </row>
    <row r="95" spans="1:30" ht="12.95" customHeight="1" x14ac:dyDescent="0.2">
      <c r="A95" s="32" t="s">
        <v>87</v>
      </c>
      <c r="B95" s="15"/>
      <c r="C95" s="16"/>
      <c r="D95" s="16"/>
      <c r="E95" s="55"/>
      <c r="F95" s="16"/>
      <c r="G95" s="16"/>
      <c r="H95" s="16"/>
      <c r="I95" s="17"/>
      <c r="J95" s="17" t="s">
        <v>11</v>
      </c>
      <c r="K95" s="23" t="s">
        <v>11</v>
      </c>
      <c r="L95" s="23" t="s">
        <v>11</v>
      </c>
      <c r="M95" s="23" t="s">
        <v>11</v>
      </c>
      <c r="N95" s="23" t="s">
        <v>11</v>
      </c>
      <c r="O95" s="23">
        <v>0</v>
      </c>
      <c r="P95" s="23">
        <v>169</v>
      </c>
      <c r="Q95" s="24">
        <v>65</v>
      </c>
      <c r="R95" s="24">
        <v>38</v>
      </c>
      <c r="S95" s="24">
        <v>24</v>
      </c>
      <c r="T95" s="24">
        <v>64</v>
      </c>
      <c r="U95" s="24">
        <v>83</v>
      </c>
      <c r="V95" s="24">
        <v>44</v>
      </c>
      <c r="Z95" s="54"/>
      <c r="AA95" s="54"/>
      <c r="AB95" s="54"/>
      <c r="AC95" s="54"/>
    </row>
    <row r="96" spans="1:30" ht="12.95" customHeight="1" x14ac:dyDescent="0.2">
      <c r="A96" s="32" t="s">
        <v>88</v>
      </c>
      <c r="B96" s="56">
        <v>1851</v>
      </c>
      <c r="C96" s="16">
        <v>2587</v>
      </c>
      <c r="D96" s="56">
        <v>2026</v>
      </c>
      <c r="E96" s="55">
        <v>4419</v>
      </c>
      <c r="F96" s="16">
        <v>6130</v>
      </c>
      <c r="G96" s="16">
        <v>7551</v>
      </c>
      <c r="H96" s="16">
        <v>11093</v>
      </c>
      <c r="I96" s="17">
        <v>8311</v>
      </c>
      <c r="J96" s="17">
        <v>10416</v>
      </c>
      <c r="K96" s="23">
        <v>9446</v>
      </c>
      <c r="L96" s="23">
        <v>9840</v>
      </c>
      <c r="M96" s="23">
        <v>9476</v>
      </c>
      <c r="N96" s="23">
        <v>11792</v>
      </c>
      <c r="O96" s="23">
        <v>15516</v>
      </c>
      <c r="P96" s="23">
        <f>274+3+166+33+27+225+175+0+327</f>
        <v>1230</v>
      </c>
      <c r="Q96" s="24">
        <v>267</v>
      </c>
      <c r="R96" s="24">
        <f>30+6+240+59+36+12+29</f>
        <v>412</v>
      </c>
      <c r="S96" s="24">
        <f>11+21+236+41+26+172+84</f>
        <v>591</v>
      </c>
      <c r="T96" s="24">
        <f>10+47+489+48+17+2+101</f>
        <v>714</v>
      </c>
      <c r="U96" s="24">
        <v>913</v>
      </c>
      <c r="V96" s="24">
        <v>951</v>
      </c>
      <c r="Z96" s="54"/>
      <c r="AA96" s="54"/>
      <c r="AB96" s="54"/>
      <c r="AC96" s="54"/>
    </row>
    <row r="97" spans="1:29" ht="9" customHeight="1" x14ac:dyDescent="0.2">
      <c r="A97" s="57"/>
      <c r="B97" s="58"/>
      <c r="C97" s="59"/>
      <c r="D97" s="58"/>
      <c r="E97" s="60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Z97" s="54"/>
      <c r="AA97" s="54"/>
      <c r="AB97" s="54"/>
      <c r="AC97" s="54"/>
    </row>
    <row r="98" spans="1:29" ht="12" customHeight="1" x14ac:dyDescent="0.2">
      <c r="A98" s="61" t="s">
        <v>89</v>
      </c>
      <c r="B98" s="62"/>
      <c r="C98" s="6"/>
      <c r="D98" s="62"/>
      <c r="E98" s="6"/>
      <c r="F98" s="6"/>
      <c r="G98" s="6"/>
      <c r="H98" s="6"/>
      <c r="I98" s="6"/>
      <c r="J98" s="6"/>
      <c r="Z98" s="54"/>
      <c r="AA98" s="54"/>
      <c r="AB98" s="54"/>
      <c r="AC98" s="54"/>
    </row>
    <row r="99" spans="1:29" ht="22.5" customHeight="1" x14ac:dyDescent="0.2">
      <c r="A99" s="68" t="s">
        <v>90</v>
      </c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Z99" s="54"/>
      <c r="AA99" s="54"/>
      <c r="AB99" s="54"/>
      <c r="AC99" s="54"/>
    </row>
    <row r="100" spans="1:29" ht="12.75" customHeight="1" x14ac:dyDescent="0.2">
      <c r="A100" s="61" t="s">
        <v>91</v>
      </c>
      <c r="B100" s="63"/>
      <c r="C100" s="63"/>
      <c r="D100" s="63"/>
      <c r="E100" s="63"/>
      <c r="F100" s="63"/>
      <c r="G100" s="63"/>
      <c r="Z100" s="54"/>
      <c r="AA100" s="54"/>
      <c r="AB100" s="54"/>
      <c r="AC100" s="54"/>
    </row>
    <row r="101" spans="1:29" ht="12" customHeight="1" x14ac:dyDescent="0.2">
      <c r="A101" s="61" t="s">
        <v>92</v>
      </c>
      <c r="B101" s="63"/>
      <c r="C101" s="63"/>
      <c r="D101" s="63"/>
      <c r="E101" s="63"/>
      <c r="F101" s="63"/>
      <c r="G101" s="63"/>
      <c r="Z101" s="54"/>
      <c r="AA101" s="54"/>
      <c r="AB101" s="54"/>
      <c r="AC101" s="54"/>
    </row>
    <row r="102" spans="1:29" ht="12" customHeight="1" x14ac:dyDescent="0.2">
      <c r="A102" s="61" t="s">
        <v>93</v>
      </c>
      <c r="Z102" s="54"/>
      <c r="AA102" s="54"/>
      <c r="AB102" s="54"/>
      <c r="AC102" s="54"/>
    </row>
    <row r="103" spans="1:29" s="64" customFormat="1" ht="26.25" customHeight="1" x14ac:dyDescent="0.2">
      <c r="A103" s="69" t="s">
        <v>99</v>
      </c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Z103" s="1"/>
      <c r="AA103" s="50"/>
      <c r="AB103" s="1"/>
      <c r="AC103" s="1"/>
    </row>
    <row r="104" spans="1:29" ht="12" hidden="1" customHeight="1" x14ac:dyDescent="0.2">
      <c r="A104" s="61" t="s">
        <v>94</v>
      </c>
    </row>
    <row r="105" spans="1:29" ht="12" customHeight="1" x14ac:dyDescent="0.2">
      <c r="A105" s="61" t="s">
        <v>95</v>
      </c>
    </row>
    <row r="106" spans="1:29" ht="12" customHeight="1" x14ac:dyDescent="0.2">
      <c r="A106" s="61" t="s">
        <v>96</v>
      </c>
    </row>
    <row r="107" spans="1:29" ht="25.5" customHeight="1" x14ac:dyDescent="0.2">
      <c r="A107" s="68" t="s">
        <v>97</v>
      </c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</row>
    <row r="108" spans="1:29" ht="12" customHeight="1" x14ac:dyDescent="0.2">
      <c r="A108" s="65" t="s">
        <v>98</v>
      </c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</row>
  </sheetData>
  <mergeCells count="6">
    <mergeCell ref="A108:V108"/>
    <mergeCell ref="A1:V1"/>
    <mergeCell ref="A55:V55"/>
    <mergeCell ref="A99:V99"/>
    <mergeCell ref="A103:V103"/>
    <mergeCell ref="A107:V107"/>
  </mergeCells>
  <pageMargins left="0.59055118110236227" right="0.59055118110236227" top="0.59055118110236227" bottom="0.59055118110236227" header="0" footer="0"/>
  <pageSetup paperSize="9" scale="7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Centeno</dc:creator>
  <cp:lastModifiedBy>Cesar Centeno</cp:lastModifiedBy>
  <dcterms:created xsi:type="dcterms:W3CDTF">2024-09-23T15:33:30Z</dcterms:created>
  <dcterms:modified xsi:type="dcterms:W3CDTF">2025-11-04T17:51:14Z</dcterms:modified>
</cp:coreProperties>
</file>