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6F4030B2-9F54-4A74-8335-7F1353789804}" xr6:coauthVersionLast="47" xr6:coauthVersionMax="47" xr10:uidLastSave="{00000000-0000-0000-0000-000000000000}"/>
  <bookViews>
    <workbookView xWindow="-110" yWindow="-110" windowWidth="19420" windowHeight="10300" xr2:uid="{CEE98EEF-5F33-4D94-9BD6-EFDC2EB80B37}"/>
  </bookViews>
  <sheets>
    <sheet name="Hoja1" sheetId="1" r:id="rId1"/>
  </sheets>
  <definedNames>
    <definedName name="_xlnm.Print_Area" localSheetId="0">Hoja1!$A$1:$I$42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F33" i="1"/>
  <c r="E33" i="1"/>
  <c r="F16" i="1"/>
  <c r="E16" i="1"/>
  <c r="G8" i="1"/>
  <c r="F8" i="1"/>
  <c r="E8" i="1"/>
</calcChain>
</file>

<file path=xl/sharedStrings.xml><?xml version="1.0" encoding="utf-8"?>
<sst xmlns="http://schemas.openxmlformats.org/spreadsheetml/2006/main" count="128" uniqueCount="63">
  <si>
    <t>2.61   CAUDAL EN PLANTAS DE TRATAMIENTO DE AGUAS RESIDUALES DE LIMA METROPOLITANA, 2020-2024</t>
  </si>
  <si>
    <t xml:space="preserve">    (Litros por segundo)</t>
  </si>
  <si>
    <t>Plantas de tratamiento de aguas residuales</t>
  </si>
  <si>
    <t>Tecnología aplicada</t>
  </si>
  <si>
    <t>Distrito</t>
  </si>
  <si>
    <t>2020</t>
  </si>
  <si>
    <t>2021</t>
  </si>
  <si>
    <t>2022</t>
  </si>
  <si>
    <t>2023</t>
  </si>
  <si>
    <t>2024</t>
  </si>
  <si>
    <t>Caudal total</t>
  </si>
  <si>
    <t>Centro</t>
  </si>
  <si>
    <t>Carapongo</t>
  </si>
  <si>
    <t>Sistemas anaerobios-aerobios</t>
  </si>
  <si>
    <t>Ate Vitarte</t>
  </si>
  <si>
    <t>San Antonio de Carapongo</t>
  </si>
  <si>
    <t>Lodos activados</t>
  </si>
  <si>
    <t>Lurigancho</t>
  </si>
  <si>
    <t>La Atarjea</t>
  </si>
  <si>
    <t>El Agustino</t>
  </si>
  <si>
    <t>a/</t>
  </si>
  <si>
    <t>Cieneguilla</t>
  </si>
  <si>
    <t>Manchay</t>
  </si>
  <si>
    <t>Pachacámac</t>
  </si>
  <si>
    <t>Santa Clara</t>
  </si>
  <si>
    <t>Sur</t>
  </si>
  <si>
    <t>San Juan de Miraflores</t>
  </si>
  <si>
    <t>Lagunas aireadas</t>
  </si>
  <si>
    <t>Huáscar</t>
  </si>
  <si>
    <t>Villa El Salvador</t>
  </si>
  <si>
    <t>San Pedro de Lurín</t>
  </si>
  <si>
    <t>Lurín</t>
  </si>
  <si>
    <t>Nuevo Lurín</t>
  </si>
  <si>
    <t>Lagunas de oxidación</t>
  </si>
  <si>
    <t>Julio C. Tello</t>
  </si>
  <si>
    <t>José Gálvez</t>
  </si>
  <si>
    <t>Pucusana</t>
  </si>
  <si>
    <t>Punta Hermosa</t>
  </si>
  <si>
    <t>San Bartolo</t>
  </si>
  <si>
    <t>Balneario San Bartolo Sur</t>
  </si>
  <si>
    <t>Balneario San Bartolo Norte</t>
  </si>
  <si>
    <t>La Chira</t>
  </si>
  <si>
    <t>Preliminar avanzado</t>
  </si>
  <si>
    <t>Chorrillos</t>
  </si>
  <si>
    <t>Santa María 1</t>
  </si>
  <si>
    <t>Santa María</t>
  </si>
  <si>
    <t>Santa María 2</t>
  </si>
  <si>
    <t>Provisur</t>
  </si>
  <si>
    <t>Norte</t>
  </si>
  <si>
    <t>Taboada</t>
  </si>
  <si>
    <t>Callao</t>
  </si>
  <si>
    <t>Puente Piedra</t>
  </si>
  <si>
    <t>San Martín de Porres</t>
  </si>
  <si>
    <t>Ventanilla</t>
  </si>
  <si>
    <t>Pachacútec</t>
  </si>
  <si>
    <t>…</t>
  </si>
  <si>
    <t>Ancón</t>
  </si>
  <si>
    <t>Lagunas anaerobia</t>
  </si>
  <si>
    <t>Santa Rosa</t>
  </si>
  <si>
    <t>Filtro percolador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</si>
  <si>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totales pueden diferir por efecto de redondeo. A partir de Noviembre del 2020 se empieza a reportar los caudales de la nueva PTAR Provisur. A partir de Mayo 2024 se empieza a reportar los caudales de PTAR Pachacútec</t>
    </r>
  </si>
  <si>
    <t>a/ Plantas de tratamiento de agua residual no operativas.</t>
  </si>
  <si>
    <t>Fuente: Servicio de Agua Potable y Alcantarillado de Lima (SEDAPAL) - Gerencia de Gestión de Aguas Residuales.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</si>
</sst>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\ 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rgb="FF3B4A1E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3" fillId="0" borderId="0" xfId="1" applyFont="1"/>
    <xf numFmtId="0" fontId="3" fillId="2" borderId="0" xfId="1" applyFont="1" applyFill="1"/>
    <xf numFmtId="0" fontId="4" fillId="0" borderId="0" xfId="2" applyFont="1" applyAlignment="1">
      <alignment vertical="center"/>
    </xf>
    <xf numFmtId="0" fontId="4" fillId="0" borderId="0" xfId="1" applyFont="1" applyAlignment="1">
      <alignment horizontal="left" vertical="center" indent="2"/>
    </xf>
    <xf numFmtId="0" fontId="4" fillId="0" borderId="0" xfId="1" applyFont="1"/>
    <xf numFmtId="4" fontId="4" fillId="0" borderId="0" xfId="1" applyNumberFormat="1" applyFont="1"/>
    <xf numFmtId="0" fontId="4" fillId="0" borderId="1" xfId="2" applyFont="1" applyBorder="1" applyAlignment="1">
      <alignment horizontal="left" vertical="center"/>
    </xf>
    <xf numFmtId="164" fontId="4" fillId="0" borderId="1" xfId="2" applyNumberFormat="1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3" xfId="3" applyNumberFormat="1" applyFont="1" applyBorder="1" applyAlignment="1">
      <alignment horizontal="center" vertical="center" wrapText="1"/>
    </xf>
    <xf numFmtId="49" fontId="3" fillId="0" borderId="3" xfId="3" applyNumberFormat="1" applyFont="1" applyBorder="1" applyAlignment="1">
      <alignment horizontal="left" vertical="center" wrapText="1"/>
    </xf>
    <xf numFmtId="49" fontId="3" fillId="2" borderId="3" xfId="4" applyNumberFormat="1" applyFont="1" applyFill="1" applyBorder="1" applyAlignment="1">
      <alignment horizontal="right" vertical="center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49" fontId="3" fillId="0" borderId="0" xfId="3" applyNumberFormat="1" applyFont="1" applyAlignment="1">
      <alignment horizontal="left" vertical="center" wrapText="1"/>
    </xf>
    <xf numFmtId="0" fontId="4" fillId="2" borderId="0" xfId="2" applyFont="1" applyFill="1" applyAlignment="1">
      <alignment vertical="center"/>
    </xf>
    <xf numFmtId="49" fontId="3" fillId="0" borderId="4" xfId="3" applyNumberFormat="1" applyFont="1" applyBorder="1" applyAlignment="1">
      <alignment horizontal="left" vertical="center" wrapText="1"/>
    </xf>
    <xf numFmtId="3" fontId="3" fillId="0" borderId="0" xfId="5" applyNumberFormat="1" applyFont="1" applyAlignment="1">
      <alignment horizontal="right" vertical="center"/>
    </xf>
    <xf numFmtId="3" fontId="3" fillId="2" borderId="0" xfId="5" applyNumberFormat="1" applyFont="1" applyFill="1" applyAlignment="1">
      <alignment horizontal="right" vertical="center"/>
    </xf>
    <xf numFmtId="3" fontId="4" fillId="0" borderId="0" xfId="2" applyNumberFormat="1" applyFont="1" applyAlignment="1">
      <alignment vertical="center"/>
    </xf>
    <xf numFmtId="3" fontId="3" fillId="0" borderId="0" xfId="4" applyNumberFormat="1" applyFont="1" applyAlignment="1">
      <alignment horizontal="right" vertical="center"/>
    </xf>
    <xf numFmtId="3" fontId="6" fillId="0" borderId="0" xfId="4" applyNumberFormat="1" applyFont="1" applyAlignment="1">
      <alignment horizontal="right" vertical="center"/>
    </xf>
    <xf numFmtId="0" fontId="3" fillId="0" borderId="4" xfId="4" applyFont="1" applyBorder="1" applyAlignment="1">
      <alignment vertical="center" wrapTex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/>
    </xf>
    <xf numFmtId="3" fontId="3" fillId="2" borderId="0" xfId="4" applyNumberFormat="1" applyFont="1" applyFill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4" xfId="2" applyFont="1" applyBorder="1" applyAlignment="1">
      <alignment vertical="center" wrapText="1"/>
    </xf>
    <xf numFmtId="165" fontId="4" fillId="0" borderId="0" xfId="6" applyNumberFormat="1" applyFont="1" applyAlignment="1">
      <alignment horizontal="left" vertical="center" wrapText="1"/>
    </xf>
    <xf numFmtId="1" fontId="4" fillId="0" borderId="0" xfId="4" applyNumberFormat="1" applyFont="1" applyAlignment="1">
      <alignment horizontal="right" vertical="center"/>
    </xf>
    <xf numFmtId="1" fontId="4" fillId="2" borderId="0" xfId="4" applyNumberFormat="1" applyFont="1" applyFill="1" applyAlignment="1">
      <alignment horizontal="right" vertical="center"/>
    </xf>
    <xf numFmtId="0" fontId="4" fillId="2" borderId="0" xfId="4" applyFont="1" applyFill="1" applyAlignment="1">
      <alignment vertical="center"/>
    </xf>
    <xf numFmtId="0" fontId="4" fillId="2" borderId="4" xfId="2" applyFont="1" applyFill="1" applyBorder="1" applyAlignment="1">
      <alignment vertical="center" wrapText="1"/>
    </xf>
    <xf numFmtId="165" fontId="4" fillId="2" borderId="0" xfId="6" applyNumberFormat="1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164" fontId="4" fillId="2" borderId="0" xfId="5" applyNumberFormat="1" applyFont="1" applyFill="1" applyAlignment="1">
      <alignment horizontal="right" vertical="center"/>
    </xf>
    <xf numFmtId="164" fontId="7" fillId="2" borderId="0" xfId="5" applyNumberFormat="1" applyFont="1" applyFill="1" applyAlignment="1">
      <alignment horizontal="right" vertical="center"/>
    </xf>
    <xf numFmtId="0" fontId="3" fillId="2" borderId="4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4" fillId="2" borderId="4" xfId="2" applyFont="1" applyFill="1" applyBorder="1" applyAlignment="1">
      <alignment horizontal="left" wrapText="1"/>
    </xf>
    <xf numFmtId="0" fontId="4" fillId="2" borderId="0" xfId="2" applyFont="1" applyFill="1"/>
    <xf numFmtId="165" fontId="4" fillId="2" borderId="0" xfId="6" applyNumberFormat="1" applyFont="1" applyFill="1" applyAlignment="1">
      <alignment horizontal="left" wrapText="1"/>
    </xf>
    <xf numFmtId="3" fontId="4" fillId="2" borderId="0" xfId="4" applyNumberFormat="1" applyFont="1" applyFill="1" applyAlignment="1">
      <alignment horizontal="right"/>
    </xf>
    <xf numFmtId="0" fontId="4" fillId="2" borderId="0" xfId="4" applyFont="1" applyFill="1"/>
    <xf numFmtId="0" fontId="4" fillId="2" borderId="4" xfId="2" applyFont="1" applyFill="1" applyBorder="1" applyAlignment="1">
      <alignment horizontal="left" vertical="center" wrapText="1"/>
    </xf>
    <xf numFmtId="3" fontId="4" fillId="2" borderId="0" xfId="4" applyNumberFormat="1" applyFont="1" applyFill="1" applyAlignment="1">
      <alignment horizontal="right" vertical="center"/>
    </xf>
    <xf numFmtId="0" fontId="4" fillId="2" borderId="0" xfId="5" applyFont="1" applyFill="1" applyAlignment="1">
      <alignment vertical="center"/>
    </xf>
    <xf numFmtId="0" fontId="4" fillId="0" borderId="4" xfId="2" applyFont="1" applyBorder="1" applyAlignment="1">
      <alignment horizontal="left" vertical="center" wrapText="1"/>
    </xf>
    <xf numFmtId="3" fontId="4" fillId="0" borderId="0" xfId="4" applyNumberFormat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4" xfId="5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left" vertical="center"/>
    </xf>
    <xf numFmtId="0" fontId="4" fillId="0" borderId="5" xfId="5" applyFont="1" applyBorder="1" applyAlignment="1">
      <alignment horizontal="left" vertical="center"/>
    </xf>
    <xf numFmtId="3" fontId="7" fillId="2" borderId="0" xfId="4" applyNumberFormat="1" applyFont="1" applyFill="1" applyAlignment="1">
      <alignment horizontal="right"/>
    </xf>
    <xf numFmtId="0" fontId="4" fillId="0" borderId="4" xfId="4" applyFont="1" applyBorder="1" applyAlignment="1">
      <alignment vertical="center" wrapText="1"/>
    </xf>
    <xf numFmtId="3" fontId="4" fillId="0" borderId="0" xfId="8" applyNumberFormat="1" applyFont="1" applyAlignment="1">
      <alignment horizontal="left" vertical="center"/>
    </xf>
    <xf numFmtId="0" fontId="4" fillId="0" borderId="6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3" fontId="4" fillId="0" borderId="1" xfId="8" applyNumberFormat="1" applyFont="1" applyBorder="1" applyAlignment="1">
      <alignment horizontal="left" vertical="center"/>
    </xf>
    <xf numFmtId="1" fontId="4" fillId="0" borderId="1" xfId="4" applyNumberFormat="1" applyFont="1" applyBorder="1" applyAlignment="1">
      <alignment horizontal="right" vertical="center"/>
    </xf>
    <xf numFmtId="3" fontId="4" fillId="2" borderId="1" xfId="4" applyNumberFormat="1" applyFont="1" applyFill="1" applyBorder="1" applyAlignment="1">
      <alignment horizontal="right"/>
    </xf>
    <xf numFmtId="3" fontId="4" fillId="2" borderId="1" xfId="4" applyNumberFormat="1" applyFont="1" applyFill="1" applyBorder="1" applyAlignment="1">
      <alignment horizontal="right" vertical="center"/>
    </xf>
    <xf numFmtId="0" fontId="4" fillId="0" borderId="0" xfId="2" applyFont="1"/>
    <xf numFmtId="0" fontId="4" fillId="2" borderId="0" xfId="9" applyFont="1" applyFill="1" applyAlignment="1">
      <alignment vertical="center"/>
    </xf>
    <xf numFmtId="0" fontId="9" fillId="0" borderId="0" xfId="10" applyFont="1" applyAlignment="1">
      <alignment horizontal="left" vertical="center"/>
    </xf>
    <xf numFmtId="0" fontId="3" fillId="0" borderId="0" xfId="8" applyFont="1" applyAlignment="1">
      <alignment vertical="center"/>
    </xf>
    <xf numFmtId="0" fontId="4" fillId="0" borderId="0" xfId="9" applyFont="1" applyAlignment="1">
      <alignment vertical="center"/>
    </xf>
    <xf numFmtId="3" fontId="4" fillId="2" borderId="0" xfId="9" applyNumberFormat="1" applyFont="1" applyFill="1" applyAlignment="1">
      <alignment vertical="center"/>
    </xf>
    <xf numFmtId="49" fontId="8" fillId="0" borderId="0" xfId="5" applyNumberFormat="1" applyFont="1" applyAlignment="1">
      <alignment horizontal="justify" vertical="center" wrapText="1"/>
    </xf>
    <xf numFmtId="49" fontId="8" fillId="2" borderId="0" xfId="5" applyNumberFormat="1" applyFont="1" applyFill="1" applyAlignment="1">
      <alignment horizontal="left" wrapText="1"/>
    </xf>
    <xf numFmtId="3" fontId="4" fillId="2" borderId="0" xfId="2" applyNumberFormat="1" applyFont="1" applyFill="1" applyAlignment="1">
      <alignment horizontal="right" vertical="center"/>
    </xf>
    <xf numFmtId="0" fontId="0" fillId="2" borderId="0" xfId="0" applyFill="1"/>
  </cellXfs>
  <cellStyles count="11">
    <cellStyle name="Estilo 1 2" xfId="7" xr:uid="{01FEF7B6-11E5-4BB1-B63A-7C49E0BE68D5}"/>
    <cellStyle name="Normal" xfId="0" builtinId="0"/>
    <cellStyle name="Normal_05 Volumen mensual de produccion de agua potable" xfId="10" xr:uid="{EEDB5381-4724-47E1-9938-BBF0BEF5A3D3}"/>
    <cellStyle name="Normal_18 Indice de tratamiento de aguas servidas" xfId="3" xr:uid="{17197C75-52BA-413D-B568-F5C8F1E86A0F}"/>
    <cellStyle name="Normal_19 Caudal en plantas de tratamiento de aguas residuales, 1998-2004" xfId="2" xr:uid="{DCB12BE9-DD17-41D1-B36C-F61899C3B2AD}"/>
    <cellStyle name="Normal_19 Caudal en plantas de tratamiento de aguas residuales, 1998-2004 2" xfId="5" xr:uid="{067C9C51-0789-44D7-AB7C-C3DD49E2D992}"/>
    <cellStyle name="Normal_Cap2_MedioAmbiente-def" xfId="9" xr:uid="{7E619A8C-A916-486E-9FA9-7CAB272B2AC7}"/>
    <cellStyle name="Normal_CAP-2-MedioAmbiente-edit-final" xfId="6" xr:uid="{6E073EB4-7463-43DE-AB26-2E8324041DAC}"/>
    <cellStyle name="Normal_comp-forwork-eliminar" xfId="8" xr:uid="{D61022ED-EE42-45DE-ACEB-8249FDD30962}"/>
    <cellStyle name="Normal_elimina-agua 2" xfId="1" xr:uid="{CBC70A63-EF7F-47E0-9D5C-8BE58D1F5855}"/>
    <cellStyle name="Normal_ELIMINAR-COM 2" xfId="4" xr:uid="{697F3E95-1300-4AFC-8CF1-7DF7B503D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68A6F-6C9D-406D-95F7-FB5DC778654E}">
  <sheetPr codeName="Hoja1"/>
  <dimension ref="A1:J46"/>
  <sheetViews>
    <sheetView showGridLines="0" tabSelected="1" workbookViewId="0">
      <selection activeCell="L10" sqref="L10"/>
    </sheetView>
  </sheetViews>
  <sheetFormatPr baseColWidth="10" defaultRowHeight="14.5" x14ac:dyDescent="0.35"/>
  <cols>
    <col min="1" max="1" width="21.54296875" customWidth="1"/>
    <col min="2" max="2" width="22.08984375" customWidth="1"/>
    <col min="3" max="3" width="0.90625" customWidth="1"/>
    <col min="4" max="4" width="12.36328125" customWidth="1"/>
    <col min="5" max="9" width="6" customWidth="1"/>
  </cols>
  <sheetData>
    <row r="1" spans="1:10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</row>
    <row r="2" spans="1:10" x14ac:dyDescent="0.35">
      <c r="A2" s="5" t="s">
        <v>1</v>
      </c>
      <c r="B2" s="6"/>
      <c r="C2" s="6"/>
      <c r="D2" s="6"/>
      <c r="E2" s="7"/>
      <c r="F2" s="7"/>
      <c r="G2" s="7"/>
      <c r="H2" s="7"/>
      <c r="I2" s="7"/>
      <c r="J2" s="4"/>
    </row>
    <row r="3" spans="1:10" x14ac:dyDescent="0.35">
      <c r="A3" s="8"/>
      <c r="B3" s="8"/>
      <c r="C3" s="8"/>
      <c r="D3" s="8"/>
      <c r="E3" s="9"/>
      <c r="F3" s="4"/>
      <c r="G3" s="4"/>
      <c r="H3" s="4"/>
      <c r="I3" s="4"/>
      <c r="J3" s="4"/>
    </row>
    <row r="4" spans="1:10" ht="21" x14ac:dyDescent="0.35">
      <c r="A4" s="10" t="s">
        <v>2</v>
      </c>
      <c r="B4" s="11" t="s">
        <v>3</v>
      </c>
      <c r="C4" s="11"/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"/>
    </row>
    <row r="5" spans="1:10" x14ac:dyDescent="0.35">
      <c r="A5" s="14"/>
      <c r="B5" s="15"/>
      <c r="C5" s="15"/>
      <c r="D5" s="16"/>
      <c r="E5" s="17"/>
      <c r="F5" s="17"/>
      <c r="G5" s="17"/>
      <c r="H5" s="17"/>
      <c r="I5" s="17"/>
      <c r="J5" s="4"/>
    </row>
    <row r="6" spans="1:10" x14ac:dyDescent="0.35">
      <c r="A6" s="18" t="s">
        <v>10</v>
      </c>
      <c r="B6" s="16"/>
      <c r="C6" s="16"/>
      <c r="D6" s="16"/>
      <c r="E6" s="19">
        <v>20879</v>
      </c>
      <c r="F6" s="19">
        <v>21167</v>
      </c>
      <c r="G6" s="20">
        <v>23475</v>
      </c>
      <c r="H6" s="20">
        <v>24007</v>
      </c>
      <c r="I6" s="20">
        <v>24387.43</v>
      </c>
      <c r="J6" s="21"/>
    </row>
    <row r="7" spans="1:10" x14ac:dyDescent="0.35">
      <c r="A7" s="14"/>
      <c r="B7" s="15"/>
      <c r="C7" s="15"/>
      <c r="D7" s="16"/>
      <c r="E7" s="22"/>
      <c r="F7" s="23"/>
      <c r="G7" s="23"/>
      <c r="H7" s="23"/>
      <c r="I7" s="4"/>
      <c r="J7" s="4"/>
    </row>
    <row r="8" spans="1:10" x14ac:dyDescent="0.35">
      <c r="A8" s="24" t="s">
        <v>11</v>
      </c>
      <c r="B8" s="25"/>
      <c r="C8" s="25"/>
      <c r="D8" s="26"/>
      <c r="E8" s="22">
        <f>+E9+E10+E12+E13+E14</f>
        <v>817</v>
      </c>
      <c r="F8" s="27">
        <f>+F9+F10+F12+F13+F14</f>
        <v>857.03697584866177</v>
      </c>
      <c r="G8" s="27">
        <f>+G9+G10+G12+G13+G14</f>
        <v>851.38000000000011</v>
      </c>
      <c r="H8" s="27">
        <v>861</v>
      </c>
      <c r="I8" s="27">
        <v>851.32249999999999</v>
      </c>
      <c r="J8" s="28"/>
    </row>
    <row r="9" spans="1:10" x14ac:dyDescent="0.35">
      <c r="A9" s="29" t="s">
        <v>12</v>
      </c>
      <c r="B9" s="4" t="s">
        <v>13</v>
      </c>
      <c r="C9" s="4"/>
      <c r="D9" s="30" t="s">
        <v>14</v>
      </c>
      <c r="E9" s="31">
        <v>334</v>
      </c>
      <c r="F9" s="32">
        <v>323.69416666666666</v>
      </c>
      <c r="G9" s="32">
        <v>319.24</v>
      </c>
      <c r="H9" s="32">
        <v>325</v>
      </c>
      <c r="I9" s="32">
        <v>307.36999999999995</v>
      </c>
      <c r="J9" s="28"/>
    </row>
    <row r="10" spans="1:10" ht="21" x14ac:dyDescent="0.35">
      <c r="A10" s="29" t="s">
        <v>15</v>
      </c>
      <c r="B10" s="4" t="s">
        <v>16</v>
      </c>
      <c r="C10" s="4"/>
      <c r="D10" s="30" t="s">
        <v>17</v>
      </c>
      <c r="E10" s="31">
        <v>129</v>
      </c>
      <c r="F10" s="32">
        <v>145.59750000000005</v>
      </c>
      <c r="G10" s="32">
        <v>139.97</v>
      </c>
      <c r="H10" s="32">
        <v>134</v>
      </c>
      <c r="I10" s="32">
        <v>143.05166666666665</v>
      </c>
      <c r="J10" s="33"/>
    </row>
    <row r="11" spans="1:10" x14ac:dyDescent="0.35">
      <c r="A11" s="34" t="s">
        <v>18</v>
      </c>
      <c r="B11" s="17" t="s">
        <v>16</v>
      </c>
      <c r="C11" s="17"/>
      <c r="D11" s="35" t="s">
        <v>19</v>
      </c>
      <c r="E11" s="32" t="s">
        <v>20</v>
      </c>
      <c r="F11" s="32" t="s">
        <v>20</v>
      </c>
      <c r="G11" s="32" t="s">
        <v>20</v>
      </c>
      <c r="H11" s="32" t="s">
        <v>20</v>
      </c>
      <c r="I11" s="32" t="s">
        <v>20</v>
      </c>
      <c r="J11" s="33"/>
    </row>
    <row r="12" spans="1:10" x14ac:dyDescent="0.35">
      <c r="A12" s="34" t="s">
        <v>21</v>
      </c>
      <c r="B12" s="17" t="s">
        <v>16</v>
      </c>
      <c r="C12" s="17"/>
      <c r="D12" s="35" t="s">
        <v>21</v>
      </c>
      <c r="E12" s="32">
        <v>59</v>
      </c>
      <c r="F12" s="32">
        <v>62.879166666666663</v>
      </c>
      <c r="G12" s="32">
        <v>61.46</v>
      </c>
      <c r="H12" s="32">
        <v>55</v>
      </c>
      <c r="I12" s="32">
        <v>64.365833333333342</v>
      </c>
      <c r="J12" s="33"/>
    </row>
    <row r="13" spans="1:10" x14ac:dyDescent="0.35">
      <c r="A13" s="34" t="s">
        <v>22</v>
      </c>
      <c r="B13" s="17" t="s">
        <v>16</v>
      </c>
      <c r="C13" s="17"/>
      <c r="D13" s="36" t="s">
        <v>23</v>
      </c>
      <c r="E13" s="32">
        <v>54</v>
      </c>
      <c r="F13" s="32">
        <v>76.436666666666682</v>
      </c>
      <c r="G13" s="32">
        <v>73.599999999999994</v>
      </c>
      <c r="H13" s="32">
        <v>77</v>
      </c>
      <c r="I13" s="32">
        <v>62.114999999999988</v>
      </c>
      <c r="J13" s="33"/>
    </row>
    <row r="14" spans="1:10" x14ac:dyDescent="0.35">
      <c r="A14" s="34" t="s">
        <v>24</v>
      </c>
      <c r="B14" s="17" t="s">
        <v>16</v>
      </c>
      <c r="C14" s="17"/>
      <c r="D14" s="36" t="s">
        <v>14</v>
      </c>
      <c r="E14" s="32">
        <v>241</v>
      </c>
      <c r="F14" s="32">
        <v>248.42947584866167</v>
      </c>
      <c r="G14" s="32">
        <v>257.11</v>
      </c>
      <c r="H14" s="32">
        <v>270</v>
      </c>
      <c r="I14" s="32">
        <v>274.42</v>
      </c>
      <c r="J14" s="33"/>
    </row>
    <row r="15" spans="1:10" x14ac:dyDescent="0.35">
      <c r="A15" s="34"/>
      <c r="B15" s="17"/>
      <c r="C15" s="17"/>
      <c r="D15" s="36"/>
      <c r="E15" s="37"/>
      <c r="F15" s="37"/>
      <c r="G15" s="38"/>
      <c r="H15" s="38"/>
      <c r="I15" s="33"/>
      <c r="J15" s="33"/>
    </row>
    <row r="16" spans="1:10" x14ac:dyDescent="0.35">
      <c r="A16" s="39" t="s">
        <v>25</v>
      </c>
      <c r="B16" s="40"/>
      <c r="C16" s="40"/>
      <c r="D16" s="41"/>
      <c r="E16" s="27">
        <f>SUM(E17:E31)</f>
        <v>7760</v>
      </c>
      <c r="F16" s="27">
        <f>+F31+F30+F28+F25+F23+F22+F21+F19+F18+F17</f>
        <v>7789.9712591783646</v>
      </c>
      <c r="G16" s="27">
        <v>8536</v>
      </c>
      <c r="H16" s="27">
        <v>8839</v>
      </c>
      <c r="I16" s="27">
        <v>9039.4491666666672</v>
      </c>
      <c r="J16" s="33"/>
    </row>
    <row r="17" spans="1:10" ht="22" x14ac:dyDescent="0.35">
      <c r="A17" s="42" t="s">
        <v>26</v>
      </c>
      <c r="B17" s="43" t="s">
        <v>27</v>
      </c>
      <c r="C17" s="43"/>
      <c r="D17" s="44" t="s">
        <v>26</v>
      </c>
      <c r="E17" s="45">
        <v>352</v>
      </c>
      <c r="F17" s="45">
        <v>355.55583333333334</v>
      </c>
      <c r="G17" s="32">
        <v>356</v>
      </c>
      <c r="H17" s="32">
        <v>353</v>
      </c>
      <c r="I17" s="32">
        <v>327.76333333333332</v>
      </c>
      <c r="J17" s="46"/>
    </row>
    <row r="18" spans="1:10" x14ac:dyDescent="0.35">
      <c r="A18" s="47" t="s">
        <v>28</v>
      </c>
      <c r="B18" s="17" t="s">
        <v>27</v>
      </c>
      <c r="C18" s="17"/>
      <c r="D18" s="35" t="s">
        <v>29</v>
      </c>
      <c r="E18" s="48">
        <v>84</v>
      </c>
      <c r="F18" s="45">
        <v>86.598333333333315</v>
      </c>
      <c r="G18" s="32">
        <v>93.42</v>
      </c>
      <c r="H18" s="32">
        <v>101</v>
      </c>
      <c r="I18" s="32">
        <v>87.714166666666657</v>
      </c>
      <c r="J18" s="33"/>
    </row>
    <row r="19" spans="1:10" x14ac:dyDescent="0.35">
      <c r="A19" s="47" t="s">
        <v>30</v>
      </c>
      <c r="B19" s="17" t="s">
        <v>13</v>
      </c>
      <c r="C19" s="17"/>
      <c r="D19" s="35" t="s">
        <v>31</v>
      </c>
      <c r="E19" s="48">
        <v>25</v>
      </c>
      <c r="F19" s="45">
        <v>39.156666666666659</v>
      </c>
      <c r="G19" s="32">
        <v>24.16</v>
      </c>
      <c r="H19" s="32">
        <v>27</v>
      </c>
      <c r="I19" s="32">
        <v>21.045833333333331</v>
      </c>
      <c r="J19" s="33"/>
    </row>
    <row r="20" spans="1:10" s="76" customFormat="1" x14ac:dyDescent="0.35">
      <c r="A20" s="34" t="s">
        <v>32</v>
      </c>
      <c r="B20" s="17" t="s">
        <v>33</v>
      </c>
      <c r="C20" s="17"/>
      <c r="D20" s="35" t="s">
        <v>31</v>
      </c>
      <c r="E20" s="75" t="s">
        <v>20</v>
      </c>
      <c r="F20" s="75" t="s">
        <v>20</v>
      </c>
      <c r="G20" s="75" t="s">
        <v>20</v>
      </c>
      <c r="H20" s="75" t="s">
        <v>20</v>
      </c>
      <c r="I20" s="75" t="s">
        <v>20</v>
      </c>
      <c r="J20" s="33"/>
    </row>
    <row r="21" spans="1:10" x14ac:dyDescent="0.35">
      <c r="A21" s="34" t="s">
        <v>34</v>
      </c>
      <c r="B21" s="49" t="s">
        <v>13</v>
      </c>
      <c r="C21" s="17"/>
      <c r="D21" s="35" t="s">
        <v>31</v>
      </c>
      <c r="E21" s="48">
        <v>36</v>
      </c>
      <c r="F21" s="45">
        <v>32.200000000000003</v>
      </c>
      <c r="G21" s="32">
        <v>28.65</v>
      </c>
      <c r="H21" s="32">
        <v>25</v>
      </c>
      <c r="I21" s="32">
        <v>18.858333333333331</v>
      </c>
      <c r="J21" s="33"/>
    </row>
    <row r="22" spans="1:10" x14ac:dyDescent="0.35">
      <c r="A22" s="50" t="s">
        <v>35</v>
      </c>
      <c r="B22" s="4" t="s">
        <v>13</v>
      </c>
      <c r="C22" s="4"/>
      <c r="D22" s="30" t="s">
        <v>31</v>
      </c>
      <c r="E22" s="51">
        <v>112</v>
      </c>
      <c r="F22" s="45">
        <v>122.32499999999999</v>
      </c>
      <c r="G22" s="32">
        <v>101.99</v>
      </c>
      <c r="H22" s="32">
        <v>114</v>
      </c>
      <c r="I22" s="32">
        <v>109.6075</v>
      </c>
      <c r="J22" s="28"/>
    </row>
    <row r="23" spans="1:10" x14ac:dyDescent="0.35">
      <c r="A23" s="29" t="s">
        <v>36</v>
      </c>
      <c r="B23" s="4" t="s">
        <v>33</v>
      </c>
      <c r="C23" s="4"/>
      <c r="D23" s="30" t="s">
        <v>36</v>
      </c>
      <c r="E23" s="51">
        <v>2</v>
      </c>
      <c r="F23" s="45">
        <v>1.7499999999999998</v>
      </c>
      <c r="G23" s="32">
        <v>1.26</v>
      </c>
      <c r="H23" s="32">
        <v>1</v>
      </c>
      <c r="I23" s="32">
        <v>1.9349999999999998</v>
      </c>
      <c r="J23" s="28"/>
    </row>
    <row r="24" spans="1:10" x14ac:dyDescent="0.35">
      <c r="A24" s="29" t="s">
        <v>37</v>
      </c>
      <c r="B24" s="4" t="s">
        <v>33</v>
      </c>
      <c r="C24" s="4"/>
      <c r="D24" s="52" t="s">
        <v>37</v>
      </c>
      <c r="E24" s="51">
        <v>7</v>
      </c>
      <c r="F24" s="32" t="s">
        <v>20</v>
      </c>
      <c r="G24" s="32" t="s">
        <v>20</v>
      </c>
      <c r="H24" s="32" t="s">
        <v>20</v>
      </c>
      <c r="I24" s="32" t="s">
        <v>20</v>
      </c>
      <c r="J24" s="28"/>
    </row>
    <row r="25" spans="1:10" x14ac:dyDescent="0.35">
      <c r="A25" s="29" t="s">
        <v>38</v>
      </c>
      <c r="B25" s="4" t="s">
        <v>27</v>
      </c>
      <c r="C25" s="4"/>
      <c r="D25" s="30" t="s">
        <v>31</v>
      </c>
      <c r="E25" s="51">
        <v>1203</v>
      </c>
      <c r="F25" s="45">
        <v>1107.8324999999998</v>
      </c>
      <c r="G25" s="45">
        <v>1305</v>
      </c>
      <c r="H25" s="45">
        <v>1073</v>
      </c>
      <c r="I25" s="45">
        <v>1271.8333333333333</v>
      </c>
      <c r="J25" s="28"/>
    </row>
    <row r="26" spans="1:10" x14ac:dyDescent="0.35">
      <c r="A26" s="50" t="s">
        <v>39</v>
      </c>
      <c r="B26" s="4" t="s">
        <v>16</v>
      </c>
      <c r="C26" s="4"/>
      <c r="D26" s="53" t="s">
        <v>38</v>
      </c>
      <c r="E26" s="51">
        <v>7</v>
      </c>
      <c r="F26" s="32" t="s">
        <v>20</v>
      </c>
      <c r="G26" s="32" t="s">
        <v>20</v>
      </c>
      <c r="H26" s="32" t="s">
        <v>20</v>
      </c>
      <c r="I26" s="32" t="s">
        <v>20</v>
      </c>
      <c r="J26" s="28"/>
    </row>
    <row r="27" spans="1:10" x14ac:dyDescent="0.35">
      <c r="A27" s="50" t="s">
        <v>40</v>
      </c>
      <c r="B27" s="4" t="s">
        <v>16</v>
      </c>
      <c r="C27" s="4"/>
      <c r="D27" s="53" t="s">
        <v>38</v>
      </c>
      <c r="E27" s="51">
        <v>1</v>
      </c>
      <c r="F27" s="32" t="s">
        <v>20</v>
      </c>
      <c r="G27" s="32" t="s">
        <v>20</v>
      </c>
      <c r="H27" s="32" t="s">
        <v>20</v>
      </c>
      <c r="I27" s="32" t="s">
        <v>20</v>
      </c>
      <c r="J27" s="28"/>
    </row>
    <row r="28" spans="1:10" x14ac:dyDescent="0.35">
      <c r="A28" s="50" t="s">
        <v>41</v>
      </c>
      <c r="B28" s="4" t="s">
        <v>42</v>
      </c>
      <c r="C28" s="4"/>
      <c r="D28" s="53" t="s">
        <v>43</v>
      </c>
      <c r="E28" s="51">
        <v>5893</v>
      </c>
      <c r="F28" s="45">
        <v>5997.0794107593256</v>
      </c>
      <c r="G28" s="45">
        <v>6567.62</v>
      </c>
      <c r="H28" s="45">
        <v>7085</v>
      </c>
      <c r="I28" s="45">
        <v>7141.8291666666673</v>
      </c>
      <c r="J28" s="28"/>
    </row>
    <row r="29" spans="1:10" x14ac:dyDescent="0.35">
      <c r="A29" s="54" t="s">
        <v>44</v>
      </c>
      <c r="B29" s="55" t="s">
        <v>16</v>
      </c>
      <c r="C29" s="55"/>
      <c r="D29" s="56" t="s">
        <v>45</v>
      </c>
      <c r="E29" s="51">
        <v>2</v>
      </c>
      <c r="F29" s="32" t="s">
        <v>20</v>
      </c>
      <c r="G29" s="32" t="s">
        <v>20</v>
      </c>
      <c r="H29" s="32" t="s">
        <v>20</v>
      </c>
      <c r="I29" s="32" t="s">
        <v>20</v>
      </c>
      <c r="J29" s="28"/>
    </row>
    <row r="30" spans="1:10" x14ac:dyDescent="0.35">
      <c r="A30" s="54" t="s">
        <v>46</v>
      </c>
      <c r="B30" s="55" t="s">
        <v>16</v>
      </c>
      <c r="C30" s="55"/>
      <c r="D30" s="56" t="s">
        <v>45</v>
      </c>
      <c r="E30" s="51">
        <v>2</v>
      </c>
      <c r="F30" s="45">
        <v>4.982499999999999</v>
      </c>
      <c r="G30" s="32">
        <v>7.41</v>
      </c>
      <c r="H30" s="32">
        <v>7</v>
      </c>
      <c r="I30" s="32">
        <v>7.958333333333333</v>
      </c>
      <c r="J30" s="28"/>
    </row>
    <row r="31" spans="1:10" x14ac:dyDescent="0.35">
      <c r="A31" s="57" t="s">
        <v>47</v>
      </c>
      <c r="B31" s="55" t="s">
        <v>16</v>
      </c>
      <c r="C31" s="4"/>
      <c r="D31" s="28" t="s">
        <v>45</v>
      </c>
      <c r="E31" s="51">
        <v>34</v>
      </c>
      <c r="F31" s="45">
        <v>42.491015085706231</v>
      </c>
      <c r="G31" s="32">
        <v>51</v>
      </c>
      <c r="H31" s="32">
        <v>53</v>
      </c>
      <c r="I31" s="32">
        <v>50.904166666666669</v>
      </c>
      <c r="J31" s="28"/>
    </row>
    <row r="32" spans="1:10" x14ac:dyDescent="0.35">
      <c r="A32" s="29"/>
      <c r="B32" s="4"/>
      <c r="C32" s="4"/>
      <c r="D32" s="28"/>
      <c r="E32" s="28"/>
      <c r="F32" s="28"/>
      <c r="G32" s="58"/>
      <c r="H32" s="58"/>
      <c r="I32" s="28"/>
      <c r="J32" s="28"/>
    </row>
    <row r="33" spans="1:10" x14ac:dyDescent="0.35">
      <c r="A33" s="24" t="s">
        <v>48</v>
      </c>
      <c r="B33" s="25"/>
      <c r="C33" s="25"/>
      <c r="D33" s="26"/>
      <c r="E33" s="22">
        <f>SUM(E34:E39)</f>
        <v>12302</v>
      </c>
      <c r="F33" s="27">
        <f>+F34+F35+F36+F38+F39</f>
        <v>12520.368333333332</v>
      </c>
      <c r="G33" s="27">
        <f>+G34+G35+G36+G38+G39</f>
        <v>14088.31</v>
      </c>
      <c r="H33" s="27">
        <v>14307</v>
      </c>
      <c r="I33" s="27">
        <v>14496.658333333333</v>
      </c>
      <c r="J33" s="28"/>
    </row>
    <row r="34" spans="1:10" x14ac:dyDescent="0.35">
      <c r="A34" s="59" t="s">
        <v>49</v>
      </c>
      <c r="B34" s="28" t="s">
        <v>42</v>
      </c>
      <c r="C34" s="28"/>
      <c r="D34" s="28" t="s">
        <v>50</v>
      </c>
      <c r="E34" s="51">
        <v>11152</v>
      </c>
      <c r="F34" s="48">
        <v>11259.199166666665</v>
      </c>
      <c r="G34" s="48">
        <v>12753.01</v>
      </c>
      <c r="H34" s="48">
        <v>13000</v>
      </c>
      <c r="I34" s="48">
        <v>13174.324999999999</v>
      </c>
      <c r="J34" s="28"/>
    </row>
    <row r="35" spans="1:10" x14ac:dyDescent="0.35">
      <c r="A35" s="29" t="s">
        <v>51</v>
      </c>
      <c r="B35" s="4" t="s">
        <v>16</v>
      </c>
      <c r="C35" s="4"/>
      <c r="D35" s="30" t="s">
        <v>52</v>
      </c>
      <c r="E35" s="51">
        <v>716</v>
      </c>
      <c r="F35" s="45">
        <v>813.06583333333344</v>
      </c>
      <c r="G35" s="48">
        <v>817.03</v>
      </c>
      <c r="H35" s="48">
        <v>804</v>
      </c>
      <c r="I35" s="48">
        <v>821.70749999999998</v>
      </c>
      <c r="J35" s="28"/>
    </row>
    <row r="36" spans="1:10" x14ac:dyDescent="0.35">
      <c r="A36" s="29" t="s">
        <v>53</v>
      </c>
      <c r="B36" s="55" t="s">
        <v>13</v>
      </c>
      <c r="C36" s="4"/>
      <c r="D36" s="60" t="s">
        <v>53</v>
      </c>
      <c r="E36" s="51">
        <v>365</v>
      </c>
      <c r="F36" s="45">
        <v>376.66833333333335</v>
      </c>
      <c r="G36" s="48">
        <v>458.14</v>
      </c>
      <c r="H36" s="48">
        <v>434</v>
      </c>
      <c r="I36" s="48">
        <v>332.04083333333341</v>
      </c>
      <c r="J36" s="28"/>
    </row>
    <row r="37" spans="1:10" x14ac:dyDescent="0.35">
      <c r="A37" s="29" t="s">
        <v>54</v>
      </c>
      <c r="B37" s="49" t="s">
        <v>16</v>
      </c>
      <c r="C37" s="4"/>
      <c r="D37" s="60" t="s">
        <v>53</v>
      </c>
      <c r="E37" s="51" t="s">
        <v>55</v>
      </c>
      <c r="F37" s="51" t="s">
        <v>55</v>
      </c>
      <c r="G37" s="51" t="s">
        <v>55</v>
      </c>
      <c r="H37" s="51" t="s">
        <v>55</v>
      </c>
      <c r="I37" s="51">
        <v>98.012500000000003</v>
      </c>
      <c r="J37" s="28"/>
    </row>
    <row r="38" spans="1:10" x14ac:dyDescent="0.35">
      <c r="A38" s="29" t="s">
        <v>56</v>
      </c>
      <c r="B38" s="55" t="s">
        <v>57</v>
      </c>
      <c r="C38" s="4"/>
      <c r="D38" s="30" t="s">
        <v>56</v>
      </c>
      <c r="E38" s="51">
        <v>61</v>
      </c>
      <c r="F38" s="45">
        <v>63.854166666666679</v>
      </c>
      <c r="G38" s="48">
        <v>50.67</v>
      </c>
      <c r="H38" s="48">
        <v>60</v>
      </c>
      <c r="I38" s="48">
        <v>63.08916666666665</v>
      </c>
      <c r="J38" s="28"/>
    </row>
    <row r="39" spans="1:10" x14ac:dyDescent="0.35">
      <c r="A39" s="61" t="s">
        <v>58</v>
      </c>
      <c r="B39" s="62" t="s">
        <v>59</v>
      </c>
      <c r="C39" s="62"/>
      <c r="D39" s="63" t="s">
        <v>58</v>
      </c>
      <c r="E39" s="64">
        <v>8</v>
      </c>
      <c r="F39" s="65">
        <v>7.5808333333333335</v>
      </c>
      <c r="G39" s="66">
        <v>9.4600000000000009</v>
      </c>
      <c r="H39" s="66">
        <v>9</v>
      </c>
      <c r="I39" s="66">
        <v>7.4833333333333334</v>
      </c>
      <c r="J39" s="28"/>
    </row>
    <row r="40" spans="1:10" ht="22.5" customHeight="1" x14ac:dyDescent="0.35">
      <c r="A40" s="73" t="s">
        <v>60</v>
      </c>
      <c r="B40" s="73"/>
      <c r="C40" s="73"/>
      <c r="D40" s="73"/>
      <c r="E40" s="73"/>
      <c r="F40" s="73"/>
      <c r="G40" s="73"/>
      <c r="H40" s="73"/>
      <c r="I40" s="73"/>
      <c r="J40" s="67"/>
    </row>
    <row r="41" spans="1:10" x14ac:dyDescent="0.35">
      <c r="A41" s="74" t="s">
        <v>61</v>
      </c>
      <c r="B41" s="74"/>
      <c r="C41" s="74"/>
      <c r="D41" s="74"/>
      <c r="E41" s="74"/>
      <c r="F41" s="68"/>
      <c r="G41" s="68"/>
      <c r="H41" s="68"/>
      <c r="I41" s="68"/>
      <c r="J41" s="68"/>
    </row>
    <row r="42" spans="1:10" x14ac:dyDescent="0.35">
      <c r="A42" s="69" t="s">
        <v>62</v>
      </c>
      <c r="B42" s="70"/>
      <c r="C42" s="70"/>
      <c r="D42" s="70"/>
      <c r="E42" s="68"/>
      <c r="F42" s="71"/>
      <c r="G42" s="71"/>
      <c r="H42" s="71"/>
      <c r="I42" s="71"/>
      <c r="J42" s="71"/>
    </row>
    <row r="43" spans="1:10" x14ac:dyDescent="0.35">
      <c r="A43" s="71"/>
      <c r="B43" s="71"/>
      <c r="C43" s="71"/>
      <c r="D43" s="71"/>
      <c r="E43" s="68"/>
      <c r="F43" s="71"/>
      <c r="G43" s="71"/>
      <c r="H43" s="71"/>
      <c r="I43" s="71"/>
      <c r="J43" s="71"/>
    </row>
    <row r="44" spans="1:10" x14ac:dyDescent="0.35">
      <c r="A44" s="71"/>
      <c r="B44" s="71"/>
      <c r="C44" s="71"/>
      <c r="D44" s="71"/>
      <c r="E44" s="72"/>
      <c r="F44" s="72"/>
      <c r="G44" s="72"/>
      <c r="H44" s="72"/>
      <c r="I44" s="72"/>
      <c r="J44" s="71"/>
    </row>
    <row r="45" spans="1:10" x14ac:dyDescent="0.35">
      <c r="A45" s="71"/>
      <c r="B45" s="71"/>
      <c r="C45" s="71"/>
      <c r="D45" s="71"/>
      <c r="E45" s="68"/>
      <c r="F45" s="71"/>
      <c r="G45" s="71"/>
      <c r="H45" s="71"/>
      <c r="I45" s="71"/>
      <c r="J45" s="71"/>
    </row>
    <row r="46" spans="1:10" x14ac:dyDescent="0.35">
      <c r="A46" s="71"/>
      <c r="B46" s="71"/>
      <c r="C46" s="71"/>
      <c r="D46" s="71"/>
      <c r="E46" s="68"/>
      <c r="F46" s="71"/>
      <c r="G46" s="71"/>
      <c r="H46" s="71"/>
      <c r="I46" s="71"/>
      <c r="J46" s="71"/>
    </row>
  </sheetData>
  <mergeCells count="2">
    <mergeCell ref="A40:I40"/>
    <mergeCell ref="A41:E4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2026-01-18T19:55:16Z</cp:lastPrinted>
  <dcterms:created xsi:type="dcterms:W3CDTF">2026-01-17T19:37:09Z</dcterms:created>
  <dcterms:modified xsi:type="dcterms:W3CDTF">2026-01-18T19:55:25Z</dcterms:modified>
</cp:coreProperties>
</file>