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D. Exportación\"/>
    </mc:Choice>
  </mc:AlternateContent>
  <xr:revisionPtr revIDLastSave="0" documentId="13_ncr:1_{8D5D6889-042D-4B8F-9E83-58FE78426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26" sheetId="1" r:id="rId1"/>
  </sheets>
  <externalReferences>
    <externalReference r:id="rId2"/>
    <externalReference r:id="rId3"/>
    <externalReference r:id="rId4"/>
  </externalReferences>
  <definedNames>
    <definedName name="__123Graph_ABONNY" localSheetId="0" hidden="1">[1]C1!#REF!</definedName>
    <definedName name="__123Graph_ABONNY" hidden="1">[2]C1!#REF!</definedName>
    <definedName name="__123Graph_B" localSheetId="0" hidden="1">[1]C1!#REF!</definedName>
    <definedName name="__123Graph_B" hidden="1">[2]C1!#REF!</definedName>
    <definedName name="__123Graph_X" localSheetId="0" hidden="1">[1]C1!#REF!</definedName>
    <definedName name="__123Graph_X" hidden="1">[2]C1!#REF!</definedName>
    <definedName name="__123Graph_XBONNY" localSheetId="0" hidden="1">[1]C1!#REF!</definedName>
    <definedName name="__123Graph_XBONNY" hidden="1">[2]C1!#REF!</definedName>
    <definedName name="_Fill" localSheetId="0" hidden="1">[1]C22!#REF!</definedName>
    <definedName name="_Fill" hidden="1">[3]C22!#REF!</definedName>
    <definedName name="_Parse_Out" localSheetId="0" hidden="1">[1]C1!$A$77</definedName>
    <definedName name="_Parse_Out" hidden="1">[2]C1!$A$79</definedName>
    <definedName name="_xlnm.Print_Area" localSheetId="0">'14.26'!$A$1:$AA$40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A10" i="1"/>
  <c r="AA9" i="1" s="1"/>
  <c r="AL41" i="1" s="1"/>
  <c r="Z13" i="1"/>
  <c r="Z10" i="1"/>
  <c r="Y13" i="1"/>
  <c r="Y10" i="1"/>
  <c r="Z9" i="1" l="1"/>
  <c r="AK41" i="1" s="1"/>
  <c r="Y9" i="1"/>
  <c r="AJ41" i="1" s="1"/>
  <c r="AI40" i="1" l="1"/>
  <c r="AH40" i="1"/>
  <c r="AG40" i="1"/>
  <c r="AF40" i="1"/>
  <c r="X13" i="1"/>
  <c r="X10" i="1"/>
  <c r="X9" i="1" l="1"/>
  <c r="AI41" i="1" s="1"/>
  <c r="W13" i="1"/>
  <c r="W10" i="1"/>
  <c r="W9" i="1" l="1"/>
  <c r="AH41" i="1" s="1"/>
  <c r="Q13" i="1"/>
  <c r="R13" i="1"/>
  <c r="S13" i="1"/>
  <c r="T13" i="1"/>
  <c r="U13" i="1"/>
  <c r="V13" i="1"/>
  <c r="P13" i="1"/>
  <c r="V10" i="1" l="1"/>
  <c r="V9" i="1" s="1"/>
  <c r="AG41" i="1" s="1"/>
  <c r="P10" i="1" l="1"/>
  <c r="P9" i="1" s="1"/>
  <c r="Q10" i="1"/>
  <c r="Q9" i="1" s="1"/>
  <c r="R10" i="1"/>
  <c r="S10" i="1"/>
  <c r="T10" i="1"/>
  <c r="T9" i="1" s="1"/>
  <c r="AE41" i="1" s="1"/>
  <c r="U10" i="1"/>
  <c r="U9" i="1" s="1"/>
  <c r="AF41" i="1" s="1"/>
  <c r="R9" i="1"/>
  <c r="AC41" i="1" s="1"/>
  <c r="S9" i="1" l="1"/>
  <c r="AD41" i="1" s="1"/>
</calcChain>
</file>

<file path=xl/sharedStrings.xml><?xml version="1.0" encoding="utf-8"?>
<sst xmlns="http://schemas.openxmlformats.org/spreadsheetml/2006/main" count="22" uniqueCount="21">
  <si>
    <t>x</t>
  </si>
  <si>
    <t>Varios</t>
  </si>
  <si>
    <t xml:space="preserve">       Curado</t>
  </si>
  <si>
    <t xml:space="preserve">       Congelado</t>
  </si>
  <si>
    <t xml:space="preserve">       Enlatado</t>
  </si>
  <si>
    <t>Consumo Humano Directo</t>
  </si>
  <si>
    <t xml:space="preserve">       Aceite crudo de pescado 1/</t>
  </si>
  <si>
    <t xml:space="preserve">       Harina de pescado</t>
  </si>
  <si>
    <t>Consumo Humano Indirecto</t>
  </si>
  <si>
    <t>Total</t>
  </si>
  <si>
    <t>1999</t>
  </si>
  <si>
    <t xml:space="preserve"> Giro industrial</t>
  </si>
  <si>
    <t xml:space="preserve"> </t>
  </si>
  <si>
    <t>D.  EXPORTACIÓN</t>
  </si>
  <si>
    <t xml:space="preserve">14.26   EXPORTACIÓN DE PRODUCTOS DE LA PESCA MARÍTIMA, SEGÚN GIRO </t>
  </si>
  <si>
    <t xml:space="preserve">              (Miles de toneladas métricas brutas)</t>
  </si>
  <si>
    <t>1/ A partir del 2006, incluye otros tipos de aceite.</t>
  </si>
  <si>
    <t xml:space="preserve">            INDUSTRIAL, 2020-2024</t>
  </si>
  <si>
    <t>2024 P/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</si>
  <si>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Las diferencias en los totales se deben al redondeo de cifras. Información disponible al 30 de abril de 2025.</t>
    </r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</si>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</sst>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.000\ ##0"/>
    <numFmt numFmtId="165" formatCode="###\ ##0"/>
    <numFmt numFmtId="166" formatCode="0_)"/>
    <numFmt numFmtId="167" formatCode="0.0000"/>
    <numFmt numFmtId="168" formatCode="#,##0.0"/>
    <numFmt numFmtId="169" formatCode="_ * #,##0.0_ ;_ * \-#,##0.0_ ;_ * &quot;-&quot;????_ ;_ @_ "/>
    <numFmt numFmtId="170" formatCode="#\ ##0.0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8"/>
      <name val="Arial Narrow"/>
      <family val="2"/>
    </font>
    <font>
      <sz val="8"/>
      <color indexed="9"/>
      <name val="Arial Narrow"/>
      <family val="2"/>
    </font>
    <font>
      <b/>
      <i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sz val="8"/>
      <color theme="0" tint="-0.34998626667073579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1" fontId="3" fillId="0" borderId="0" xfId="1" applyNumberFormat="1" applyFont="1" applyAlignment="1">
      <alignment horizontal="right"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166" fontId="2" fillId="0" borderId="4" xfId="1" applyNumberFormat="1" applyFont="1" applyBorder="1" applyAlignment="1">
      <alignment vertical="center"/>
    </xf>
    <xf numFmtId="167" fontId="2" fillId="0" borderId="0" xfId="1" applyNumberFormat="1" applyFont="1" applyAlignment="1">
      <alignment vertical="center"/>
    </xf>
    <xf numFmtId="169" fontId="2" fillId="0" borderId="0" xfId="1" applyNumberFormat="1" applyFont="1" applyAlignment="1">
      <alignment vertical="center"/>
    </xf>
    <xf numFmtId="168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horizontal="centerContinuous" vertical="center"/>
    </xf>
    <xf numFmtId="166" fontId="2" fillId="0" borderId="3" xfId="1" applyNumberFormat="1" applyFont="1" applyBorder="1" applyAlignment="1">
      <alignment horizontal="centerContinuous" vertical="center"/>
    </xf>
    <xf numFmtId="166" fontId="7" fillId="0" borderId="0" xfId="1" quotePrefix="1" applyNumberFormat="1" applyFont="1" applyAlignment="1">
      <alignment horizontal="left" vertical="center"/>
    </xf>
    <xf numFmtId="171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66" fontId="9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166" fontId="7" fillId="0" borderId="7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center" vertical="center"/>
    </xf>
    <xf numFmtId="0" fontId="7" fillId="0" borderId="0" xfId="1" quotePrefix="1" applyFont="1" applyAlignment="1">
      <alignment horizontal="center" vertical="center"/>
    </xf>
    <xf numFmtId="166" fontId="7" fillId="0" borderId="5" xfId="1" applyNumberFormat="1" applyFont="1" applyBorder="1" applyAlignment="1">
      <alignment horizontal="left" vertical="center"/>
    </xf>
    <xf numFmtId="168" fontId="7" fillId="0" borderId="0" xfId="1" applyNumberFormat="1" applyFont="1" applyAlignment="1">
      <alignment horizontal="right" vertical="center"/>
    </xf>
    <xf numFmtId="170" fontId="7" fillId="0" borderId="0" xfId="1" applyNumberFormat="1" applyFont="1" applyAlignment="1">
      <alignment horizontal="right" vertical="center"/>
    </xf>
    <xf numFmtId="166" fontId="2" fillId="0" borderId="5" xfId="1" applyNumberFormat="1" applyFont="1" applyBorder="1" applyAlignment="1">
      <alignment horizontal="left" vertical="center"/>
    </xf>
    <xf numFmtId="168" fontId="2" fillId="0" borderId="0" xfId="1" applyNumberFormat="1" applyFont="1" applyAlignment="1">
      <alignment horizontal="right" vertical="center"/>
    </xf>
    <xf numFmtId="170" fontId="2" fillId="0" borderId="0" xfId="1" applyNumberFormat="1" applyFont="1" applyAlignment="1">
      <alignment horizontal="right" vertical="center"/>
    </xf>
    <xf numFmtId="166" fontId="9" fillId="0" borderId="0" xfId="1" quotePrefix="1" applyNumberFormat="1" applyFont="1" applyAlignment="1">
      <alignment horizontal="left"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165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vertical="center"/>
    </xf>
    <xf numFmtId="170" fontId="11" fillId="0" borderId="0" xfId="1" applyNumberFormat="1" applyFont="1" applyAlignment="1">
      <alignment vertical="center"/>
    </xf>
    <xf numFmtId="166" fontId="2" fillId="0" borderId="0" xfId="1" quotePrefix="1" applyNumberFormat="1" applyFont="1" applyAlignment="1">
      <alignment horizontal="left"/>
    </xf>
    <xf numFmtId="0" fontId="6" fillId="0" borderId="1" xfId="2" applyFont="1" applyBorder="1" applyAlignment="1">
      <alignment horizontal="left"/>
    </xf>
    <xf numFmtId="0" fontId="5" fillId="0" borderId="0" xfId="1" applyFont="1" applyAlignment="1">
      <alignment vertical="top"/>
    </xf>
  </cellXfs>
  <cellStyles count="3">
    <cellStyle name="Normal" xfId="0" builtinId="0"/>
    <cellStyle name="Normal_IEC11009" xfId="2" xr:uid="{00000000-0005-0000-0000-000001000000}"/>
    <cellStyle name="Normal_IEC1104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361526247747085E-2"/>
          <c:y val="2.5418599668249987E-2"/>
          <c:w val="0.97240469611253333"/>
          <c:h val="0.8847561107727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'14.26'!$AB$41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339DF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345700640295748E-3"/>
                  <c:y val="1.16993709119693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B-42A9-A766-E92D04DD1735}"/>
                </c:ext>
              </c:extLst>
            </c:dLbl>
            <c:dLbl>
              <c:idx val="1"/>
              <c:layout>
                <c:manualLayout>
                  <c:x val="2.6632338145181297E-3"/>
                  <c:y val="1.1680623255426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B-42A9-A766-E92D04DD1735}"/>
                </c:ext>
              </c:extLst>
            </c:dLbl>
            <c:dLbl>
              <c:idx val="2"/>
              <c:layout>
                <c:manualLayout>
                  <c:x val="2.1516957026176268E-3"/>
                  <c:y val="1.1339832520934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7B-42A9-A766-E92D04DD1735}"/>
                </c:ext>
              </c:extLst>
            </c:dLbl>
            <c:numFmt formatCode="#\ 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'14.26'!$AE$40:$AL$40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 P/</c:v>
                </c:pt>
              </c:strCache>
            </c:strRef>
          </c:cat>
          <c:val>
            <c:numRef>
              <c:f>'14.26'!$AE$41:$AL$41</c:f>
              <c:numCache>
                <c:formatCode>###\ ##0</c:formatCode>
                <c:ptCount val="8"/>
                <c:pt idx="0">
                  <c:v>1611.45</c:v>
                </c:pt>
                <c:pt idx="1">
                  <c:v>1642.82</c:v>
                </c:pt>
                <c:pt idx="2">
                  <c:v>1856.8</c:v>
                </c:pt>
                <c:pt idx="3">
                  <c:v>1559.251</c:v>
                </c:pt>
                <c:pt idx="4">
                  <c:v>2074.86</c:v>
                </c:pt>
                <c:pt idx="5">
                  <c:v>1771.03</c:v>
                </c:pt>
                <c:pt idx="6" formatCode="#\ ##0.0">
                  <c:v>1315.7227000070575</c:v>
                </c:pt>
                <c:pt idx="7" formatCode="#\ ##0.0">
                  <c:v>1604.7103373322434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B-42A9-A766-E92D04DD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6601856"/>
        <c:axId val="106787968"/>
      </c:barChart>
      <c:catAx>
        <c:axId val="106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06787968"/>
        <c:crosses val="autoZero"/>
        <c:auto val="1"/>
        <c:lblAlgn val="ctr"/>
        <c:lblOffset val="100"/>
        <c:noMultiLvlLbl val="0"/>
      </c:catAx>
      <c:valAx>
        <c:axId val="106787968"/>
        <c:scaling>
          <c:orientation val="minMax"/>
          <c:max val="2400"/>
          <c:min val="1000"/>
        </c:scaling>
        <c:delete val="1"/>
        <c:axPos val="l"/>
        <c:numFmt formatCode="###\ ##0" sourceLinked="1"/>
        <c:majorTickMark val="out"/>
        <c:minorTickMark val="none"/>
        <c:tickLblPos val="nextTo"/>
        <c:crossAx val="106601856"/>
        <c:crosses val="autoZero"/>
        <c:crossBetween val="between"/>
      </c:valAx>
      <c:spPr>
        <a:noFill/>
        <a:ln w="3175">
          <a:noFill/>
        </a:ln>
      </c:spPr>
    </c:plotArea>
    <c:plotVisOnly val="1"/>
    <c:dispBlanksAs val="gap"/>
    <c:showDLblsOverMax val="0"/>
  </c:chart>
  <c:spPr>
    <a:noFill/>
    <a:ln w="6350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</xdr:colOff>
      <xdr:row>26</xdr:row>
      <xdr:rowOff>5953</xdr:rowOff>
    </xdr:from>
    <xdr:to>
      <xdr:col>26</xdr:col>
      <xdr:colOff>369093</xdr:colOff>
      <xdr:row>38</xdr:row>
      <xdr:rowOff>130192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363918</xdr:colOff>
      <xdr:row>23</xdr:row>
      <xdr:rowOff>121131</xdr:rowOff>
    </xdr:from>
    <xdr:to>
      <xdr:col>26</xdr:col>
      <xdr:colOff>89296</xdr:colOff>
      <xdr:row>26</xdr:row>
      <xdr:rowOff>43226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3918" y="4056147"/>
          <a:ext cx="2898394" cy="374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900"/>
            </a:lnSpc>
          </a:pPr>
          <a:r>
            <a:rPr lang="es-PE" sz="900" b="1">
              <a:latin typeface="Arial Narrow" pitchFamily="34" charset="0"/>
            </a:rPr>
            <a:t>EXPORTACIÓN</a:t>
          </a:r>
          <a:r>
            <a:rPr lang="es-PE" sz="900" b="1" baseline="0">
              <a:latin typeface="Arial Narrow" pitchFamily="34" charset="0"/>
            </a:rPr>
            <a:t> DE PRODUCTOS PESQUEROS, 2017-2024</a:t>
          </a:r>
        </a:p>
        <a:p>
          <a:pPr algn="ctr">
            <a:lnSpc>
              <a:spcPts val="900"/>
            </a:lnSpc>
          </a:pPr>
          <a:r>
            <a:rPr lang="es-PE" sz="700" b="0" baseline="0">
              <a:latin typeface="Arial Narrow" pitchFamily="34" charset="0"/>
            </a:rPr>
            <a:t>(Miles de toneladas métricas brutas)</a:t>
          </a:r>
        </a:p>
        <a:p>
          <a:pPr algn="ctr">
            <a:lnSpc>
              <a:spcPts val="900"/>
            </a:lnSpc>
          </a:pPr>
          <a:endParaRPr lang="es-PE" sz="900" b="1" baseline="0">
            <a:latin typeface="Arial Narrow" pitchFamily="34" charset="0"/>
          </a:endParaRPr>
        </a:p>
        <a:p>
          <a:pPr algn="ctr">
            <a:lnSpc>
              <a:spcPts val="900"/>
            </a:lnSpc>
          </a:pPr>
          <a:endParaRPr lang="es-PE" sz="900" b="1" baseline="0">
            <a:latin typeface="Arial Narrow" pitchFamily="34" charset="0"/>
          </a:endParaRPr>
        </a:p>
        <a:p>
          <a:pPr algn="ctr">
            <a:lnSpc>
              <a:spcPts val="900"/>
            </a:lnSpc>
          </a:pPr>
          <a:endParaRPr lang="es-PE" sz="900" b="1" baseline="0">
            <a:latin typeface="Arial Narrow" pitchFamily="34" charset="0"/>
          </a:endParaRPr>
        </a:p>
        <a:p>
          <a:pPr algn="ctr">
            <a:lnSpc>
              <a:spcPts val="900"/>
            </a:lnSpc>
          </a:pPr>
          <a:endParaRPr lang="es-PE" sz="900" b="1" baseline="0">
            <a:latin typeface="Arial Narrow" pitchFamily="34" charset="0"/>
          </a:endParaRPr>
        </a:p>
        <a:p>
          <a:pPr algn="ctr">
            <a:lnSpc>
              <a:spcPts val="900"/>
            </a:lnSpc>
          </a:pPr>
          <a:endParaRPr lang="es-PE" sz="900" b="1" baseline="0">
            <a:latin typeface="Arial Narrow" pitchFamily="34" charset="0"/>
          </a:endParaRPr>
        </a:p>
        <a:p>
          <a:pPr algn="ctr">
            <a:lnSpc>
              <a:spcPts val="900"/>
            </a:lnSpc>
          </a:pPr>
          <a:endParaRPr lang="es-PE" sz="9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39</xdr:row>
      <xdr:rowOff>14493</xdr:rowOff>
    </xdr:from>
    <xdr:to>
      <xdr:col>22</xdr:col>
      <xdr:colOff>289035</xdr:colOff>
      <xdr:row>40</xdr:row>
      <xdr:rowOff>61378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6491493"/>
          <a:ext cx="1557051" cy="207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700" b="1" i="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Fuente: Ministerio de la Producción.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CE-2020_recopilado\Sr.%20Abraham\COMPENDIO%20PESCA%202018\13%20PESC_CE%202018-Web-INEI\grabar%20Cd\CUADROS\Cap12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</sheetNames>
    <sheetDataSet>
      <sheetData sheetId="0">
        <row r="1">
          <cell r="A1" t="str">
            <v>12.1   PRINCIPALES INDICADORES DEL SECTOR PESQUERO, 1992 - 2002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52"/>
  <sheetViews>
    <sheetView showGridLines="0" tabSelected="1" view="pageBreakPreview" topLeftCell="A19" zoomScale="220" zoomScaleNormal="140" zoomScaleSheetLayoutView="220" workbookViewId="0">
      <selection activeCell="AK41" sqref="AK41"/>
    </sheetView>
  </sheetViews>
  <sheetFormatPr baseColWidth="10" defaultColWidth="8.5703125" defaultRowHeight="12.75" x14ac:dyDescent="0.25"/>
  <cols>
    <col min="1" max="1" width="19" style="1" customWidth="1"/>
    <col min="2" max="22" width="7.140625" style="1" hidden="1" customWidth="1"/>
    <col min="23" max="27" width="7.140625" style="1" customWidth="1"/>
    <col min="28" max="28" width="7.5703125" style="1" customWidth="1"/>
    <col min="29" max="36" width="4.7109375" style="1" customWidth="1"/>
    <col min="37" max="16384" width="8.5703125" style="1"/>
  </cols>
  <sheetData>
    <row r="1" spans="1:28" ht="12.95" customHeight="1" x14ac:dyDescent="0.25">
      <c r="A1" s="25" t="s">
        <v>13</v>
      </c>
      <c r="D1" s="1" t="s">
        <v>12</v>
      </c>
    </row>
    <row r="2" spans="1:28" ht="3" customHeight="1" x14ac:dyDescent="0.25">
      <c r="A2" s="24"/>
    </row>
    <row r="3" spans="1:28" ht="12" customHeight="1" x14ac:dyDescent="0.25">
      <c r="A3" s="23" t="s">
        <v>14</v>
      </c>
      <c r="B3" s="22"/>
      <c r="C3" s="2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8" ht="12" customHeight="1" x14ac:dyDescent="0.25">
      <c r="A4" s="37" t="s">
        <v>17</v>
      </c>
      <c r="B4" s="22"/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8" ht="12" customHeight="1" x14ac:dyDescent="0.25">
      <c r="A5" s="44" t="s">
        <v>15</v>
      </c>
      <c r="B5" s="21"/>
      <c r="C5" s="21"/>
      <c r="D5" s="21"/>
      <c r="E5" s="21"/>
      <c r="F5" s="21"/>
      <c r="G5" s="21"/>
      <c r="H5" s="21"/>
      <c r="I5" s="20"/>
      <c r="J5" s="20"/>
      <c r="K5" s="20"/>
      <c r="L5" s="20"/>
      <c r="M5" s="19"/>
      <c r="N5" s="19"/>
      <c r="O5" s="19"/>
      <c r="P5" s="19"/>
      <c r="Q5" s="19"/>
      <c r="R5" s="19"/>
      <c r="S5" s="19"/>
      <c r="T5" s="19"/>
    </row>
    <row r="6" spans="1:28" ht="7.5" customHeight="1" x14ac:dyDescent="0.25">
      <c r="A6" s="18"/>
      <c r="B6" s="17"/>
      <c r="C6" s="17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8" ht="25.5" customHeight="1" x14ac:dyDescent="0.25">
      <c r="A7" s="27" t="s">
        <v>11</v>
      </c>
      <c r="B7" s="28" t="s">
        <v>10</v>
      </c>
      <c r="C7" s="28">
        <v>2000</v>
      </c>
      <c r="D7" s="28">
        <v>2001</v>
      </c>
      <c r="E7" s="28">
        <v>2002</v>
      </c>
      <c r="F7" s="28">
        <v>2003</v>
      </c>
      <c r="G7" s="28">
        <v>2004</v>
      </c>
      <c r="H7" s="28">
        <v>2005</v>
      </c>
      <c r="I7" s="28">
        <v>2006</v>
      </c>
      <c r="J7" s="28">
        <v>2007</v>
      </c>
      <c r="K7" s="28">
        <v>2008</v>
      </c>
      <c r="L7" s="28">
        <v>2009</v>
      </c>
      <c r="M7" s="28">
        <v>2010</v>
      </c>
      <c r="N7" s="28">
        <v>2011</v>
      </c>
      <c r="O7" s="28">
        <v>2012</v>
      </c>
      <c r="P7" s="28">
        <v>2013</v>
      </c>
      <c r="Q7" s="28">
        <v>2014</v>
      </c>
      <c r="R7" s="28">
        <v>2015</v>
      </c>
      <c r="S7" s="28">
        <v>2016</v>
      </c>
      <c r="T7" s="28">
        <v>2017</v>
      </c>
      <c r="U7" s="28">
        <v>2018</v>
      </c>
      <c r="V7" s="28">
        <v>2019</v>
      </c>
      <c r="W7" s="28">
        <v>2020</v>
      </c>
      <c r="X7" s="28">
        <v>2021</v>
      </c>
      <c r="Y7" s="28">
        <v>2022</v>
      </c>
      <c r="Z7" s="28">
        <v>2023</v>
      </c>
      <c r="AA7" s="28" t="s">
        <v>18</v>
      </c>
    </row>
    <row r="8" spans="1:28" ht="1.5" customHeight="1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8" ht="24" customHeight="1" x14ac:dyDescent="0.25">
      <c r="A9" s="31" t="s">
        <v>9</v>
      </c>
      <c r="B9" s="33">
        <v>1844.0059999999999</v>
      </c>
      <c r="C9" s="33">
        <v>2916.473</v>
      </c>
      <c r="D9" s="33">
        <v>2395.9499999999998</v>
      </c>
      <c r="E9" s="33">
        <v>1799.9110000000001</v>
      </c>
      <c r="F9" s="33">
        <v>1719.26</v>
      </c>
      <c r="G9" s="33">
        <v>2246.6999999999998</v>
      </c>
      <c r="H9" s="33">
        <v>2492</v>
      </c>
      <c r="I9" s="33">
        <v>1984.8210000000001</v>
      </c>
      <c r="J9" s="33">
        <v>1948.8</v>
      </c>
      <c r="K9" s="33">
        <v>2243.1</v>
      </c>
      <c r="L9" s="33">
        <v>2223.9</v>
      </c>
      <c r="M9" s="33">
        <v>1629.9</v>
      </c>
      <c r="N9" s="33">
        <v>1982.6</v>
      </c>
      <c r="O9" s="33">
        <v>2158.5639999999999</v>
      </c>
      <c r="P9" s="33">
        <f t="shared" ref="P9:V9" si="0">P10+P13+P17</f>
        <v>1458.6</v>
      </c>
      <c r="Q9" s="33">
        <f t="shared" si="0"/>
        <v>1529.86</v>
      </c>
      <c r="R9" s="33">
        <f t="shared" si="0"/>
        <v>1275.6999999999998</v>
      </c>
      <c r="S9" s="33">
        <f t="shared" si="0"/>
        <v>1083.6000000000001</v>
      </c>
      <c r="T9" s="32">
        <f t="shared" si="0"/>
        <v>1611.45</v>
      </c>
      <c r="U9" s="33">
        <f t="shared" si="0"/>
        <v>1642.82</v>
      </c>
      <c r="V9" s="33">
        <f t="shared" si="0"/>
        <v>1856.8</v>
      </c>
      <c r="W9" s="33">
        <f t="shared" ref="W9:X9" si="1">W10+W13+W17</f>
        <v>1559.251</v>
      </c>
      <c r="X9" s="33">
        <f t="shared" si="1"/>
        <v>2074.86</v>
      </c>
      <c r="Y9" s="33">
        <f t="shared" ref="Y9:AA9" si="2">Y10+Y13+Y17</f>
        <v>1771.03</v>
      </c>
      <c r="Z9" s="33">
        <f t="shared" si="2"/>
        <v>1315.7227000070575</v>
      </c>
      <c r="AA9" s="33">
        <f t="shared" si="2"/>
        <v>1604.7103373322434</v>
      </c>
      <c r="AB9" s="13"/>
    </row>
    <row r="10" spans="1:28" ht="21.75" customHeight="1" x14ac:dyDescent="0.25">
      <c r="A10" s="31" t="s">
        <v>8</v>
      </c>
      <c r="B10" s="33">
        <v>1741.6119999999999</v>
      </c>
      <c r="C10" s="33">
        <v>2808.5329999999999</v>
      </c>
      <c r="D10" s="33">
        <v>2258.4989999999998</v>
      </c>
      <c r="E10" s="33">
        <v>1676.3319999999999</v>
      </c>
      <c r="F10" s="33">
        <v>1559.462</v>
      </c>
      <c r="G10" s="33">
        <v>2038.2</v>
      </c>
      <c r="H10" s="33">
        <v>2280.3000000000002</v>
      </c>
      <c r="I10" s="33">
        <v>1641.365</v>
      </c>
      <c r="J10" s="33">
        <v>1584</v>
      </c>
      <c r="K10" s="33">
        <v>1822.6</v>
      </c>
      <c r="L10" s="33">
        <v>1854.1</v>
      </c>
      <c r="M10" s="33">
        <v>1336.8</v>
      </c>
      <c r="N10" s="33">
        <v>1529.3</v>
      </c>
      <c r="O10" s="33">
        <v>1606.414</v>
      </c>
      <c r="P10" s="33">
        <f t="shared" ref="P10:V10" si="3">SUM(P11:P12)</f>
        <v>946.8</v>
      </c>
      <c r="Q10" s="33">
        <f t="shared" si="3"/>
        <v>982.27</v>
      </c>
      <c r="R10" s="33">
        <f t="shared" si="3"/>
        <v>800</v>
      </c>
      <c r="S10" s="33">
        <f t="shared" si="3"/>
        <v>720.1</v>
      </c>
      <c r="T10" s="33">
        <f t="shared" si="3"/>
        <v>1196.75</v>
      </c>
      <c r="U10" s="33">
        <f t="shared" si="3"/>
        <v>1215.8</v>
      </c>
      <c r="V10" s="33">
        <f t="shared" si="3"/>
        <v>1234.81</v>
      </c>
      <c r="W10" s="33">
        <f t="shared" ref="W10:X10" si="4">SUM(W11:W12)</f>
        <v>967.18099999999993</v>
      </c>
      <c r="X10" s="33">
        <f t="shared" si="4"/>
        <v>1413.73</v>
      </c>
      <c r="Y10" s="33">
        <f t="shared" ref="Y10:AA10" si="5">SUM(Y11:Y12)</f>
        <v>1227.55</v>
      </c>
      <c r="Z10" s="33">
        <f t="shared" si="5"/>
        <v>536.23696240240042</v>
      </c>
      <c r="AA10" s="33">
        <f t="shared" si="5"/>
        <v>1062.8029999999999</v>
      </c>
      <c r="AB10" s="13"/>
    </row>
    <row r="11" spans="1:28" ht="16.5" customHeight="1" x14ac:dyDescent="0.25">
      <c r="A11" s="34" t="s">
        <v>7</v>
      </c>
      <c r="B11" s="36">
        <v>1481.3209999999999</v>
      </c>
      <c r="C11" s="36">
        <v>2352.0859999999998</v>
      </c>
      <c r="D11" s="36">
        <v>1943.1389999999999</v>
      </c>
      <c r="E11" s="36">
        <v>1515.4269999999999</v>
      </c>
      <c r="F11" s="36">
        <v>1372.7539999999999</v>
      </c>
      <c r="G11" s="36">
        <v>1753.4</v>
      </c>
      <c r="H11" s="36">
        <v>2001.5</v>
      </c>
      <c r="I11" s="36">
        <v>1342.492</v>
      </c>
      <c r="J11" s="36">
        <v>1263.8</v>
      </c>
      <c r="K11" s="36">
        <v>1564.8</v>
      </c>
      <c r="L11" s="36">
        <v>1547.3</v>
      </c>
      <c r="M11" s="36">
        <v>1085.7</v>
      </c>
      <c r="N11" s="36">
        <v>1295</v>
      </c>
      <c r="O11" s="36">
        <v>1334.7329999999999</v>
      </c>
      <c r="P11" s="36">
        <v>849</v>
      </c>
      <c r="Q11" s="36">
        <v>846.95</v>
      </c>
      <c r="R11" s="36">
        <v>681.4</v>
      </c>
      <c r="S11" s="36">
        <v>623.5</v>
      </c>
      <c r="T11" s="36">
        <v>1023.64</v>
      </c>
      <c r="U11" s="36">
        <v>1018.2</v>
      </c>
      <c r="V11" s="36">
        <v>1048.97</v>
      </c>
      <c r="W11" s="36">
        <v>858.93</v>
      </c>
      <c r="X11" s="36">
        <v>1190.98</v>
      </c>
      <c r="Y11" s="36">
        <v>1077.2</v>
      </c>
      <c r="Z11" s="36">
        <v>499.64364500000005</v>
      </c>
      <c r="AA11" s="36">
        <v>957.19299999999998</v>
      </c>
      <c r="AB11" s="15"/>
    </row>
    <row r="12" spans="1:28" ht="16.5" customHeight="1" x14ac:dyDescent="0.25">
      <c r="A12" s="34" t="s">
        <v>6</v>
      </c>
      <c r="B12" s="35">
        <v>260.291</v>
      </c>
      <c r="C12" s="35">
        <v>456.447</v>
      </c>
      <c r="D12" s="35">
        <v>315.36</v>
      </c>
      <c r="E12" s="35">
        <v>160.905</v>
      </c>
      <c r="F12" s="35">
        <v>186.708</v>
      </c>
      <c r="G12" s="35">
        <v>284.8</v>
      </c>
      <c r="H12" s="35">
        <v>278.8</v>
      </c>
      <c r="I12" s="35">
        <v>298.87299999999999</v>
      </c>
      <c r="J12" s="35">
        <v>320.2</v>
      </c>
      <c r="K12" s="35">
        <v>257.8</v>
      </c>
      <c r="L12" s="35">
        <v>306.8</v>
      </c>
      <c r="M12" s="35">
        <v>251.1</v>
      </c>
      <c r="N12" s="35">
        <v>234.29999999999998</v>
      </c>
      <c r="O12" s="35">
        <v>271.68099999999998</v>
      </c>
      <c r="P12" s="35">
        <v>97.8</v>
      </c>
      <c r="Q12" s="35">
        <v>135.32</v>
      </c>
      <c r="R12" s="35">
        <v>118.6</v>
      </c>
      <c r="S12" s="35">
        <v>96.6</v>
      </c>
      <c r="T12" s="35">
        <v>173.11</v>
      </c>
      <c r="U12" s="35">
        <v>197.6</v>
      </c>
      <c r="V12" s="35">
        <v>185.84</v>
      </c>
      <c r="W12" s="35">
        <v>108.251</v>
      </c>
      <c r="X12" s="35">
        <v>222.75</v>
      </c>
      <c r="Y12" s="35">
        <v>150.35</v>
      </c>
      <c r="Z12" s="35">
        <v>36.593317402400409</v>
      </c>
      <c r="AA12" s="35">
        <v>105.61</v>
      </c>
      <c r="AB12" s="14"/>
    </row>
    <row r="13" spans="1:28" ht="21.75" customHeight="1" x14ac:dyDescent="0.25">
      <c r="A13" s="31" t="s">
        <v>5</v>
      </c>
      <c r="B13" s="32">
        <v>97.168000000000006</v>
      </c>
      <c r="C13" s="32">
        <v>105.39900000000002</v>
      </c>
      <c r="D13" s="32">
        <v>132.81700000000001</v>
      </c>
      <c r="E13" s="32">
        <v>115.67</v>
      </c>
      <c r="F13" s="32">
        <v>153.14599999999999</v>
      </c>
      <c r="G13" s="32">
        <v>197.1</v>
      </c>
      <c r="H13" s="32">
        <v>192.8</v>
      </c>
      <c r="I13" s="32">
        <v>329.44</v>
      </c>
      <c r="J13" s="32">
        <v>339.70000000000005</v>
      </c>
      <c r="K13" s="32">
        <v>375.8</v>
      </c>
      <c r="L13" s="32">
        <v>351</v>
      </c>
      <c r="M13" s="32">
        <v>281.2</v>
      </c>
      <c r="N13" s="32">
        <v>434.59999999999997</v>
      </c>
      <c r="O13" s="32">
        <v>498.45000000000005</v>
      </c>
      <c r="P13" s="32">
        <f>+P14+P15+P16</f>
        <v>464.5</v>
      </c>
      <c r="Q13" s="32">
        <f t="shared" ref="Q13:AA13" si="6">+Q14+Q15+Q16</f>
        <v>492.28</v>
      </c>
      <c r="R13" s="32">
        <f t="shared" si="6"/>
        <v>444.59999999999997</v>
      </c>
      <c r="S13" s="32">
        <f t="shared" si="6"/>
        <v>339.1</v>
      </c>
      <c r="T13" s="32">
        <f t="shared" si="6"/>
        <v>391.56</v>
      </c>
      <c r="U13" s="32">
        <f t="shared" si="6"/>
        <v>403.71999999999997</v>
      </c>
      <c r="V13" s="32">
        <f t="shared" si="6"/>
        <v>599.18999999999994</v>
      </c>
      <c r="W13" s="32">
        <f t="shared" si="6"/>
        <v>532.62</v>
      </c>
      <c r="X13" s="32">
        <f t="shared" si="6"/>
        <v>598.82999999999993</v>
      </c>
      <c r="Y13" s="32">
        <f t="shared" si="6"/>
        <v>502.46000000000004</v>
      </c>
      <c r="Z13" s="32">
        <f t="shared" si="6"/>
        <v>710.14599572023428</v>
      </c>
      <c r="AA13" s="32">
        <f t="shared" si="6"/>
        <v>441.84733733224346</v>
      </c>
      <c r="AB13" s="13"/>
    </row>
    <row r="14" spans="1:28" ht="16.5" customHeight="1" x14ac:dyDescent="0.25">
      <c r="A14" s="34" t="s">
        <v>4</v>
      </c>
      <c r="B14" s="35">
        <v>37.856000000000002</v>
      </c>
      <c r="C14" s="35">
        <v>34.246000000000002</v>
      </c>
      <c r="D14" s="35">
        <v>35.798999999999999</v>
      </c>
      <c r="E14" s="35">
        <v>16.899000000000001</v>
      </c>
      <c r="F14" s="35">
        <v>29.018999999999998</v>
      </c>
      <c r="G14" s="35">
        <v>21.4</v>
      </c>
      <c r="H14" s="35">
        <v>12.4</v>
      </c>
      <c r="I14" s="35">
        <v>36.753</v>
      </c>
      <c r="J14" s="35">
        <v>38.6</v>
      </c>
      <c r="K14" s="35">
        <v>39.5</v>
      </c>
      <c r="L14" s="35">
        <v>32.5</v>
      </c>
      <c r="M14" s="35">
        <v>21</v>
      </c>
      <c r="N14" s="35">
        <v>45.9</v>
      </c>
      <c r="O14" s="35">
        <v>46.44</v>
      </c>
      <c r="P14" s="35">
        <v>41</v>
      </c>
      <c r="Q14" s="35">
        <v>30.95</v>
      </c>
      <c r="R14" s="35">
        <v>26.9</v>
      </c>
      <c r="S14" s="35">
        <v>19.3</v>
      </c>
      <c r="T14" s="35">
        <v>22.29</v>
      </c>
      <c r="U14" s="35">
        <v>29.9</v>
      </c>
      <c r="V14" s="35">
        <v>20.09</v>
      </c>
      <c r="W14" s="35">
        <v>20.59</v>
      </c>
      <c r="X14" s="35">
        <v>19.62</v>
      </c>
      <c r="Y14" s="35">
        <v>18.260000000000002</v>
      </c>
      <c r="Z14" s="35">
        <v>17.014112926318578</v>
      </c>
      <c r="AA14" s="35">
        <v>29.014369344190307</v>
      </c>
      <c r="AB14" s="13"/>
    </row>
    <row r="15" spans="1:28" ht="16.5" customHeight="1" x14ac:dyDescent="0.25">
      <c r="A15" s="34" t="s">
        <v>3</v>
      </c>
      <c r="B15" s="35">
        <v>58.048999999999999</v>
      </c>
      <c r="C15" s="35">
        <v>69.994</v>
      </c>
      <c r="D15" s="35">
        <v>95.284000000000006</v>
      </c>
      <c r="E15" s="35">
        <v>97.921999999999997</v>
      </c>
      <c r="F15" s="35">
        <v>123.11199999999999</v>
      </c>
      <c r="G15" s="35">
        <v>175.2</v>
      </c>
      <c r="H15" s="35">
        <v>179.7</v>
      </c>
      <c r="I15" s="35">
        <v>291.14699999999999</v>
      </c>
      <c r="J15" s="35">
        <v>299.5</v>
      </c>
      <c r="K15" s="35">
        <v>334.6</v>
      </c>
      <c r="L15" s="35">
        <v>315.10000000000002</v>
      </c>
      <c r="M15" s="35">
        <v>256.89999999999998</v>
      </c>
      <c r="N15" s="35">
        <v>383.3</v>
      </c>
      <c r="O15" s="35">
        <v>414.41</v>
      </c>
      <c r="P15" s="35">
        <v>387.3</v>
      </c>
      <c r="Q15" s="35">
        <v>426.84</v>
      </c>
      <c r="R15" s="35">
        <v>385.3</v>
      </c>
      <c r="S15" s="35">
        <v>293.3</v>
      </c>
      <c r="T15" s="35">
        <v>336.06</v>
      </c>
      <c r="U15" s="35">
        <v>336.9</v>
      </c>
      <c r="V15" s="35">
        <v>531.79999999999995</v>
      </c>
      <c r="W15" s="35">
        <v>469.67</v>
      </c>
      <c r="X15" s="35">
        <v>528.05999999999995</v>
      </c>
      <c r="Y15" s="35">
        <v>426.61</v>
      </c>
      <c r="Z15" s="35">
        <v>649.26278848699496</v>
      </c>
      <c r="AA15" s="35">
        <v>378.04663431649209</v>
      </c>
      <c r="AB15" s="13"/>
    </row>
    <row r="16" spans="1:28" ht="16.5" customHeight="1" x14ac:dyDescent="0.25">
      <c r="A16" s="34" t="s">
        <v>2</v>
      </c>
      <c r="B16" s="35">
        <v>1.2629999999999999</v>
      </c>
      <c r="C16" s="35">
        <v>1.159</v>
      </c>
      <c r="D16" s="35">
        <v>1.734</v>
      </c>
      <c r="E16" s="35">
        <v>0.84899999999999998</v>
      </c>
      <c r="F16" s="35">
        <v>1.0149999999999999</v>
      </c>
      <c r="G16" s="35">
        <v>0.5</v>
      </c>
      <c r="H16" s="35">
        <v>0.7</v>
      </c>
      <c r="I16" s="35">
        <v>1.54</v>
      </c>
      <c r="J16" s="35">
        <v>1.6</v>
      </c>
      <c r="K16" s="35">
        <v>1.7</v>
      </c>
      <c r="L16" s="35">
        <v>3.4</v>
      </c>
      <c r="M16" s="35">
        <v>3.3</v>
      </c>
      <c r="N16" s="35">
        <v>5.4</v>
      </c>
      <c r="O16" s="35">
        <v>37.6</v>
      </c>
      <c r="P16" s="35">
        <v>36.200000000000003</v>
      </c>
      <c r="Q16" s="35">
        <v>34.49</v>
      </c>
      <c r="R16" s="35">
        <v>32.4</v>
      </c>
      <c r="S16" s="35">
        <v>26.5</v>
      </c>
      <c r="T16" s="35">
        <v>33.21</v>
      </c>
      <c r="U16" s="35">
        <v>36.92</v>
      </c>
      <c r="V16" s="35">
        <v>47.3</v>
      </c>
      <c r="W16" s="35">
        <v>42.36</v>
      </c>
      <c r="X16" s="35">
        <v>51.15</v>
      </c>
      <c r="Y16" s="35">
        <v>57.59</v>
      </c>
      <c r="Z16" s="35">
        <v>43.869094306920708</v>
      </c>
      <c r="AA16" s="35">
        <v>34.786333671561088</v>
      </c>
      <c r="AB16" s="13"/>
    </row>
    <row r="17" spans="1:28" ht="21.75" customHeight="1" x14ac:dyDescent="0.25">
      <c r="A17" s="31" t="s">
        <v>1</v>
      </c>
      <c r="B17" s="32">
        <v>5.226</v>
      </c>
      <c r="C17" s="32">
        <v>2.5409999999999999</v>
      </c>
      <c r="D17" s="32">
        <v>4.6340000000000003</v>
      </c>
      <c r="E17" s="32">
        <v>7.9089999999999998</v>
      </c>
      <c r="F17" s="32">
        <v>6.6520000000000001</v>
      </c>
      <c r="G17" s="32">
        <v>11.4</v>
      </c>
      <c r="H17" s="32">
        <v>18.899999999999999</v>
      </c>
      <c r="I17" s="32">
        <v>14.016</v>
      </c>
      <c r="J17" s="32">
        <v>25.1</v>
      </c>
      <c r="K17" s="32">
        <v>44.7</v>
      </c>
      <c r="L17" s="32">
        <v>18.800000000000182</v>
      </c>
      <c r="M17" s="32">
        <v>11.9</v>
      </c>
      <c r="N17" s="32">
        <v>18.7</v>
      </c>
      <c r="O17" s="32">
        <v>53.7</v>
      </c>
      <c r="P17" s="32">
        <v>47.3</v>
      </c>
      <c r="Q17" s="32">
        <v>55.31</v>
      </c>
      <c r="R17" s="32">
        <v>31.1</v>
      </c>
      <c r="S17" s="32">
        <v>24.4</v>
      </c>
      <c r="T17" s="32">
        <v>23.14</v>
      </c>
      <c r="U17" s="32">
        <v>23.3</v>
      </c>
      <c r="V17" s="32">
        <v>22.8</v>
      </c>
      <c r="W17" s="32">
        <v>59.45</v>
      </c>
      <c r="X17" s="32">
        <v>62.3</v>
      </c>
      <c r="Y17" s="32">
        <v>41.02</v>
      </c>
      <c r="Z17" s="32">
        <v>69.339741884422921</v>
      </c>
      <c r="AA17" s="32">
        <v>100.06</v>
      </c>
      <c r="AB17" s="13"/>
    </row>
    <row r="18" spans="1:28" ht="1.5" customHeight="1" x14ac:dyDescent="0.25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8" ht="10.5" customHeight="1" x14ac:dyDescent="0.15">
      <c r="A19" s="45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28" ht="10.5" customHeight="1" x14ac:dyDescent="0.25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28" ht="10.5" customHeight="1" x14ac:dyDescent="0.25">
      <c r="A21" s="46" t="s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8" ht="11.1" customHeight="1" x14ac:dyDescent="0.25">
      <c r="A22" s="9"/>
      <c r="C22" s="8"/>
      <c r="D22" s="7"/>
      <c r="E22" s="7"/>
    </row>
    <row r="23" spans="1:28" ht="11.1" customHeight="1" x14ac:dyDescent="0.25">
      <c r="A23" s="9"/>
      <c r="C23" s="8"/>
      <c r="D23" s="7"/>
      <c r="E23" s="6"/>
    </row>
    <row r="24" spans="1:28" ht="11.1" customHeight="1" x14ac:dyDescent="0.25">
      <c r="A24" s="9"/>
      <c r="C24" s="8"/>
      <c r="D24" s="7"/>
      <c r="E24" s="6"/>
    </row>
    <row r="40" spans="10:38" x14ac:dyDescent="0.25">
      <c r="AB40" s="39"/>
      <c r="AC40" s="39">
        <v>2015</v>
      </c>
      <c r="AD40" s="39">
        <v>2016</v>
      </c>
      <c r="AE40" s="39">
        <v>2017</v>
      </c>
      <c r="AF40" s="40">
        <f>+U7</f>
        <v>2018</v>
      </c>
      <c r="AG40" s="40">
        <f t="shared" ref="AG40:AI40" si="7">+V7</f>
        <v>2019</v>
      </c>
      <c r="AH40" s="40">
        <f t="shared" si="7"/>
        <v>2020</v>
      </c>
      <c r="AI40" s="40">
        <f t="shared" si="7"/>
        <v>2021</v>
      </c>
      <c r="AJ40" s="40">
        <v>2022</v>
      </c>
      <c r="AK40" s="39">
        <v>2023</v>
      </c>
      <c r="AL40" s="39" t="s">
        <v>18</v>
      </c>
    </row>
    <row r="41" spans="10:38" x14ac:dyDescent="0.25">
      <c r="AB41" s="41" t="s">
        <v>0</v>
      </c>
      <c r="AC41" s="41">
        <f t="shared" ref="AC41:AJ41" si="8">+R9</f>
        <v>1275.6999999999998</v>
      </c>
      <c r="AD41" s="41">
        <f t="shared" si="8"/>
        <v>1083.6000000000001</v>
      </c>
      <c r="AE41" s="41">
        <f t="shared" si="8"/>
        <v>1611.45</v>
      </c>
      <c r="AF41" s="41">
        <f t="shared" si="8"/>
        <v>1642.82</v>
      </c>
      <c r="AG41" s="41">
        <f t="shared" si="8"/>
        <v>1856.8</v>
      </c>
      <c r="AH41" s="41">
        <f t="shared" si="8"/>
        <v>1559.251</v>
      </c>
      <c r="AI41" s="41">
        <f t="shared" si="8"/>
        <v>2074.86</v>
      </c>
      <c r="AJ41" s="41">
        <f t="shared" si="8"/>
        <v>1771.03</v>
      </c>
      <c r="AK41" s="43">
        <f>+Z9</f>
        <v>1315.7227000070575</v>
      </c>
      <c r="AL41" s="43">
        <f>+AA9</f>
        <v>1604.7103373322434</v>
      </c>
    </row>
    <row r="42" spans="10:38" x14ac:dyDescent="0.25"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42"/>
      <c r="AC42" s="42"/>
      <c r="AD42" s="42"/>
      <c r="AE42" s="42"/>
      <c r="AF42" s="42"/>
      <c r="AG42" s="42"/>
      <c r="AH42" s="42"/>
      <c r="AI42" s="42"/>
      <c r="AJ42" s="42"/>
      <c r="AK42" s="39"/>
    </row>
    <row r="43" spans="10:38" x14ac:dyDescent="0.25"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5"/>
      <c r="AC43" s="5"/>
      <c r="AD43" s="5"/>
    </row>
    <row r="51" spans="8:27" x14ac:dyDescent="0.25">
      <c r="H51" s="4"/>
      <c r="I51" s="4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8:27" x14ac:dyDescent="0.25">
      <c r="H52" s="4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</sheetData>
  <pageMargins left="1.9685039370078741" right="1.9685039370078741" top="0.98425196850393704" bottom="2.952755905511811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14.26</vt:lpstr>
      <vt:lpstr>'14.26'!Área_de_impresión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2025-08-05T16:52:06Z</cp:lastPrinted>
  <dcterms:created xsi:type="dcterms:W3CDTF">2019-09-04T20:36:12Z</dcterms:created>
  <dcterms:modified xsi:type="dcterms:W3CDTF">2025-08-29T20:35:15Z</dcterms:modified>
</cp:coreProperties>
</file>